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rquivos\GEPRO\12 - Termo de Referência\2023\01-2023 - Aterro da Área\02 - Documentos\Matriz de Risco\"/>
    </mc:Choice>
  </mc:AlternateContent>
  <bookViews>
    <workbookView xWindow="-24120" yWindow="-120" windowWidth="20730" windowHeight="10335"/>
  </bookViews>
  <sheets>
    <sheet name="ANEXO 01 - PGR" sheetId="5" r:id="rId1"/>
    <sheet name="Aux." sheetId="3" state="hidden" r:id="rId2"/>
  </sheets>
  <definedNames>
    <definedName name="_xlnm._FilterDatabase" localSheetId="0" hidden="1">'ANEXO 01 - PGR'!$B$2:$I$3</definedName>
    <definedName name="_xlnm.Print_Area" localSheetId="0">'ANEXO 01 - PGR'!$B$2:$M$58</definedName>
    <definedName name="_xlnm.Print_Titles" localSheetId="0">'ANEXO 01 - PGR'!$2:$3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5" l="1"/>
  <c r="J23" i="5" s="1"/>
  <c r="I43" i="5" l="1"/>
  <c r="J43" i="5" s="1"/>
  <c r="I40" i="5"/>
  <c r="J40" i="5" s="1"/>
  <c r="I37" i="5"/>
  <c r="J37" i="5" s="1"/>
  <c r="I35" i="5"/>
  <c r="J35" i="5" s="1"/>
  <c r="I30" i="5"/>
  <c r="J30" i="5" s="1"/>
  <c r="M48" i="5"/>
  <c r="I48" i="5"/>
  <c r="J48" i="5" s="1"/>
  <c r="I28" i="5" l="1"/>
  <c r="J28" i="5" s="1"/>
  <c r="M28" i="5"/>
  <c r="I18" i="5" l="1"/>
  <c r="J18" i="5" s="1"/>
  <c r="I57" i="5" l="1"/>
  <c r="J57" i="5" s="1"/>
  <c r="I55" i="5"/>
  <c r="J55" i="5" s="1"/>
  <c r="I51" i="5"/>
  <c r="J51" i="5" s="1"/>
  <c r="M46" i="5"/>
  <c r="I46" i="5"/>
  <c r="J46" i="5" s="1"/>
  <c r="I33" i="5" l="1"/>
  <c r="J33" i="5" s="1"/>
  <c r="M25" i="5"/>
  <c r="I25" i="5"/>
  <c r="J25" i="5" s="1"/>
  <c r="I8" i="5"/>
  <c r="J8" i="5" s="1"/>
  <c r="I5" i="5"/>
  <c r="J5" i="5" s="1"/>
  <c r="I21" i="5" l="1"/>
  <c r="J21" i="5" s="1"/>
  <c r="I20" i="5"/>
  <c r="J20" i="5" s="1"/>
  <c r="I10" i="5" l="1"/>
  <c r="J10" i="5" s="1"/>
  <c r="I13" i="5"/>
  <c r="J13" i="5" s="1"/>
  <c r="I16" i="5"/>
  <c r="J16" i="5" s="1"/>
</calcChain>
</file>

<file path=xl/sharedStrings.xml><?xml version="1.0" encoding="utf-8"?>
<sst xmlns="http://schemas.openxmlformats.org/spreadsheetml/2006/main" count="403" uniqueCount="182">
  <si>
    <t>Efeitos</t>
  </si>
  <si>
    <t>Impacto</t>
  </si>
  <si>
    <t>Matriz de 
Probabilidade 
e Impacto</t>
  </si>
  <si>
    <t>Probabilidade</t>
  </si>
  <si>
    <t>1 - Muito baixa</t>
  </si>
  <si>
    <t>2 - Baixa</t>
  </si>
  <si>
    <t>3 - Média</t>
  </si>
  <si>
    <t>4 - Alta</t>
  </si>
  <si>
    <t>5 - Muito alta</t>
  </si>
  <si>
    <t>1 - Muito baixo</t>
  </si>
  <si>
    <t>2 - Baixo</t>
  </si>
  <si>
    <t>3 - Médio</t>
  </si>
  <si>
    <t>4 - Alto</t>
  </si>
  <si>
    <t>5 - Muito alto</t>
  </si>
  <si>
    <t>Id.</t>
  </si>
  <si>
    <t>Causas</t>
  </si>
  <si>
    <t>Probabilidade x Impacto</t>
  </si>
  <si>
    <t>Grau do risco</t>
  </si>
  <si>
    <t>Dia (s)</t>
  </si>
  <si>
    <t>Mês (es)</t>
  </si>
  <si>
    <t>Ação preventiva</t>
  </si>
  <si>
    <t>Ação corretiva</t>
  </si>
  <si>
    <t>Riscos</t>
  </si>
  <si>
    <t>Falhas administrativas.</t>
  </si>
  <si>
    <t>Prejuízos advíndos de quebra, inutilização ou perda de equipamentos ou de materiais.</t>
  </si>
  <si>
    <t>Não Atendimento as definições acordadas nas Reuniões de Entedimento de Escopo.</t>
  </si>
  <si>
    <t>Responsável (eis)</t>
  </si>
  <si>
    <t>17 a 25
Muito Alto</t>
  </si>
  <si>
    <t>13 a 16
Alto</t>
  </si>
  <si>
    <t>9 a 12
Médio</t>
  </si>
  <si>
    <t>5 a 8
Baixo</t>
  </si>
  <si>
    <t>1 a 4
Muito Baixo</t>
  </si>
  <si>
    <t>Probabilidade (A)</t>
  </si>
  <si>
    <t>Impacto (B)</t>
  </si>
  <si>
    <t>Risco (A*B)</t>
  </si>
  <si>
    <t>1
Muito baixo</t>
  </si>
  <si>
    <t>2
Baixo</t>
  </si>
  <si>
    <t>3
Médio</t>
  </si>
  <si>
    <t>4
Alto</t>
  </si>
  <si>
    <t>5
Muito alto</t>
  </si>
  <si>
    <t>1
Muito baixa</t>
  </si>
  <si>
    <t>2
Baixa</t>
  </si>
  <si>
    <t>3
Média</t>
  </si>
  <si>
    <t>4
Alta</t>
  </si>
  <si>
    <t>5
Muito alta</t>
  </si>
  <si>
    <t>FISCALIZAÇÃO</t>
  </si>
  <si>
    <t>CONTRATANTE</t>
  </si>
  <si>
    <t>CONTRATADA</t>
  </si>
  <si>
    <t>CONTRATANTE
e/ou
FISCALIZAÇÃO</t>
  </si>
  <si>
    <t>CONTRATADA
e/ou
FISCALIZAÇÃO</t>
  </si>
  <si>
    <t>CONTRATANTE,
CONTRATADA
e/ou
FISCALIZAÇÃO</t>
  </si>
  <si>
    <t>CONTRATANTE
e/ou
CONTRATADA</t>
  </si>
  <si>
    <t>ENVOLVIDOS</t>
  </si>
  <si>
    <t>Ocorrer eventos caracterizados como força maior ou caso fortuito, que prejudiquem a continuidade do serviço, sua conclusão ou sua entrega.</t>
  </si>
  <si>
    <t>Causar prejuízos advindos de qualquer dano, direto ou indiretamente, a bens da EMAP ou sob sua responsabilidade ou ainda de terceiros.</t>
  </si>
  <si>
    <t>Ocorrer manifestações sociais e/ou públicas que afetem a execução dos serviços/projetos ou a prestação dos serviços relacionados ao contrato (desde que não ocasionada pela Contratada).</t>
  </si>
  <si>
    <t>Não fornecer documento comprobatório de doação de autoria para EMAP.</t>
  </si>
  <si>
    <t>Impossibilidade de pagar medição final.</t>
  </si>
  <si>
    <t>Decisões políticas que causem revolta na população.</t>
  </si>
  <si>
    <t>Estar com o cronograma em dia e estar atento às notícias para elaborar um plano de ação antes que as manifestações ocorram.</t>
  </si>
  <si>
    <t>Não cumprimento das especificações constantes no edital e seus anexos.</t>
  </si>
  <si>
    <t>Acidentes de trabalho devido à segurança inadequada na frente do serviço ou falta de saúde ocupacional.</t>
  </si>
  <si>
    <t>Fornecer documento comprobatório de doação de autoria para EMAP dentro do prazo estabelecido.</t>
  </si>
  <si>
    <t>Fornecer documento comprobatório de doação de autoria para EMAP.</t>
  </si>
  <si>
    <t>Variação cambial/variação nos preços dos insumos. Ocorrer flutuação expressiva no câmbio, aumentos ou diminuição de preços de insumos desproporcionais, provocando aumento ou diminuição da lucratividade ou perda de desempenho do fluxo de caixa.</t>
  </si>
  <si>
    <t>Elevação do valor da moeda estrangeira/elevação no valor dos insumos.</t>
  </si>
  <si>
    <t>Aumento de Custo da obra.</t>
  </si>
  <si>
    <t>Aumento de Prazo obra.</t>
  </si>
  <si>
    <t>Aumento de Prazo em função de possível paralisação dos serviços.</t>
  </si>
  <si>
    <t>Aumento de Custos em função de possível paralisação dos serviços.</t>
  </si>
  <si>
    <t>Aumento de custos</t>
  </si>
  <si>
    <t>Atraso no cronograma de execução.</t>
  </si>
  <si>
    <t>Paralisação do serviço.</t>
  </si>
  <si>
    <t>Mobilizar equipe com qualificação técnica insuficiente para acompanhar e gerenciar os serviços.</t>
  </si>
  <si>
    <t>Aumento de Prazo</t>
  </si>
  <si>
    <t>GERAL</t>
  </si>
  <si>
    <t>ESTUDO E PROJETO</t>
  </si>
  <si>
    <t>LEVANTAMENTO DE CAMPO</t>
  </si>
  <si>
    <t>Falhas no Entendimento do Escopo</t>
  </si>
  <si>
    <t>Falha no cumprimento do Planejamento dos Serviços</t>
  </si>
  <si>
    <t>Entender o escopo e realizar reuniões para esclarescimento de dúvidas e pendências</t>
  </si>
  <si>
    <t>Replanejar cronograma</t>
  </si>
  <si>
    <t>Realizar levantamentos com prospecção de todas as informações necessárias e pertinentes</t>
  </si>
  <si>
    <t xml:space="preserve">Planejar cronograma considerando revisões necessárias nos entregáveis </t>
  </si>
  <si>
    <t>Realizar levantamentos adicionais</t>
  </si>
  <si>
    <t>Contratar equipe com qualificação técnica insuficiente para realização dos serviços</t>
  </si>
  <si>
    <t>Contratar equipe com expertise suficiente para a execução dos serviços, conforme requisitos técnicos exigidos.</t>
  </si>
  <si>
    <t xml:space="preserve">Descumprir o prazo de entrega dos Estudos e Projetos </t>
  </si>
  <si>
    <t>Aumento de Custo</t>
  </si>
  <si>
    <t xml:space="preserve">Execução do objeto contratual equivocadamente ou em desacordo com as especificações constantes do edital e seus anexos </t>
  </si>
  <si>
    <t xml:space="preserve">Recusa de recebimento dos serviços por parte da Fiscalização </t>
  </si>
  <si>
    <t>Ajustar e corrigir os estudos e projetos</t>
  </si>
  <si>
    <t>Assumir os custos advindos do acidente</t>
  </si>
  <si>
    <t>Assumir os custos advindos da paralisação dos serviços</t>
  </si>
  <si>
    <t>Identificar e mitigar as causas do risco, e atender os padrões de segurança normatizados em todas as atividades desenvolvidas</t>
  </si>
  <si>
    <t xml:space="preserve">Obsolescência técnica e orçamentação em desacordo com as estimativas públicas de preços </t>
  </si>
  <si>
    <t>Realizar pesquisas de preços adequadas e cumprir requisitos legais para orçamentação</t>
  </si>
  <si>
    <t xml:space="preserve">Conhecer os requisitos legais para orçamentação de obras e serviços públicos </t>
  </si>
  <si>
    <t>Fiscalização contínua dos profissionais atuantes para que não haja trabalhadores não compatíveis com a solicitação necessária.</t>
  </si>
  <si>
    <t>Possível atividade sendo executada, por terceiros, no mesmo local que a contratada irá executar suas atividades (Ex.: Operação do Porto).</t>
  </si>
  <si>
    <t>Substituir o responsavel técnico em tempo hábil, com a mobilização de profissional(ais) com expertise suficiente em que o objeto requer.</t>
  </si>
  <si>
    <t xml:space="preserve">
Realizar manutenção preventiva nos equipamentos.
</t>
  </si>
  <si>
    <t xml:space="preserve">
Realizar manutenção corretiva nos equipamentos.</t>
  </si>
  <si>
    <r>
      <t xml:space="preserve">Alinhamento com </t>
    </r>
    <r>
      <rPr>
        <i/>
        <sz val="10"/>
        <color theme="1"/>
        <rFont val="Arial"/>
        <family val="2"/>
      </rPr>
      <t>stakeholders</t>
    </r>
    <r>
      <rPr>
        <sz val="10"/>
        <color theme="1"/>
        <rFont val="Arial"/>
        <family val="2"/>
      </rPr>
      <t xml:space="preserve">
</t>
    </r>
  </si>
  <si>
    <t xml:space="preserve">
Replanejar o cronograma</t>
  </si>
  <si>
    <t xml:space="preserve">Verificar as causas que originaram o atraso na liberação do local do serviço buscando minimizar os impactos no projeto.
</t>
  </si>
  <si>
    <t xml:space="preserve">Descumprir o prazo de entrega do objeto contratado. </t>
  </si>
  <si>
    <t>Execução do objeto contratual equivocadamente ou em desacordo com as especificações constantes do edital e seus anexos</t>
  </si>
  <si>
    <t xml:space="preserve">Retrabalhos para atendimento ao estabelecido nas Reuniões
</t>
  </si>
  <si>
    <t>Diminuição do avanço dos serviços, devido a possibilidade de contaminação dos colaboradores</t>
  </si>
  <si>
    <t>Reinvidicação de Pautas Sociais por parte da População</t>
  </si>
  <si>
    <t>MATRIZ DE RISCO</t>
  </si>
  <si>
    <t>Contratação de Empresa Especializada para Execução de Sondagem e Ensaios Geotécnicos (Lote 1) e Desenvolvimento de Estudo de Viabilidade Técnica e Econômica com Projeto Conceitual (Lote 2) para Implantação de Aterro sobre Solo Mole nas Áreas A15-B, A26, A32, A33, A34, A35, A36 no Porto do Itaqui, em São Luís – MA.</t>
  </si>
  <si>
    <t>Falhas nos Levantamentos de campo</t>
  </si>
  <si>
    <t>Entregar revisões ainda que seja fora do prazo</t>
  </si>
  <si>
    <t>Não entregar os Relatórios de Levantamento de campo (fotográfico/topográfico, ou outro qualquer necessário) necessários dentro do prazo contratado ou entregar relatório com falta de informações, isto é, não sendo suficientes para aprovação da fiscalização.</t>
  </si>
  <si>
    <t>Replanejar cronograma com plano de ação para recuperação do prazo previsto/inicial</t>
  </si>
  <si>
    <t>Replanejar cronograma com plano de ação de acordo com produtividade da nova equipe</t>
  </si>
  <si>
    <t>Substituição da Equipe Técnica</t>
  </si>
  <si>
    <t>Priorização de atividades secundárias / Má gestão do contrato</t>
  </si>
  <si>
    <t>Inadequação do planejamento da CONTRATADA</t>
  </si>
  <si>
    <t>Não cumprimento da forma planejada com as frentes de serviços // Ou planejamneto fora da sequencia lógica exequivel.</t>
  </si>
  <si>
    <t>Aumento de Prazo // Aumento de Custo.</t>
  </si>
  <si>
    <t>Indisponibilidade de insumos (mão de obra, materias e equipamento) por parte da CONTRATADA</t>
  </si>
  <si>
    <t>Planejar com antecedê à mobilização de insumos das etapas de estudos e projetos com especificações conforme contratado.</t>
  </si>
  <si>
    <t>Identificar caminho crítico e Priorizar de atividades principais</t>
  </si>
  <si>
    <t>Validar e acompanhar Marcos para Elaborar plano de ação para atendimento ao cronograma proposto.</t>
  </si>
  <si>
    <t>Revisar o cronograma // Aumento de Recursos</t>
  </si>
  <si>
    <t>Planejar corretamente a aquisição de insumos  (mão de obra, materias e equipamento) , observando prazos de entrega quando for o caso</t>
  </si>
  <si>
    <t>Substituir fornecedores e replanejar o cronograma de acordo com a disponibilidade de insumos</t>
  </si>
  <si>
    <t>Não observância às diretrizes da Análise Preliminar de Riscos (APR / AAT)</t>
  </si>
  <si>
    <t>Descumprimento das medidas de segurança e Meio Ambiente</t>
  </si>
  <si>
    <t>Não atendimento às normas que visam a segurança e Meio Ambiente durante a execução dos serviços</t>
  </si>
  <si>
    <t>Acidentes na frente de serviço // Paralisação do serviço // Atraso no cronograma de execução</t>
  </si>
  <si>
    <t xml:space="preserve">
Ter uma CULTURA prevencionista</t>
  </si>
  <si>
    <t xml:space="preserve">Atender os padrões de segurança e Meio Ambiente normatizados em todas as atividades desenvolvidas
</t>
  </si>
  <si>
    <t>Avaliar possiveis interferências // Realizar treinamentos com colaboradores sobre APR // AAT</t>
  </si>
  <si>
    <t>Aumento de Prazo e de Custo</t>
  </si>
  <si>
    <t>Elaborar um check list de todos os itens que constam no edital e seus anexos (especificações e entregáveis)</t>
  </si>
  <si>
    <t>Realizar reuniões para esclarescimento de dúvidas e pendências no início do contrato</t>
  </si>
  <si>
    <t>Contratada não consegue atingir os requisitos necessários de qualidade. //Retrabalhos</t>
  </si>
  <si>
    <t xml:space="preserve">Orçamento equivocado// Atrasos nos novos investimentos da EMAP (fruto dessa contratação) </t>
  </si>
  <si>
    <t>Equipe despreparada // Desconhecimento técnico.</t>
  </si>
  <si>
    <t>Buscar referências a respeito da equipe a ser contratada. Definir requisitos mínimos para a contratação da equipe.</t>
  </si>
  <si>
    <t>Substituir equipe por pessoal qualificado // Contratar equipe técnica especializada para elaboração dos serviços.</t>
  </si>
  <si>
    <t>Falha na entrega do Data Book.</t>
  </si>
  <si>
    <t>Realizar a entrega do  Data Book dentro prazo estabelecido e de acordo com o edital.</t>
  </si>
  <si>
    <t>Acidentes ocorridos por falhas técnica humana</t>
  </si>
  <si>
    <t>Falha por falta  de manutenção nos equipamentos.</t>
  </si>
  <si>
    <t>Treinamento de colaboradores na atividade</t>
  </si>
  <si>
    <t>Novo Treinamento de colaboradores na atividade com garantia de eficácia do mesmo</t>
  </si>
  <si>
    <t>Atrasar a liberação do local do serviço por fatos não imputáveis ao responsável da atividade a ser desenvolvida.(contratada)</t>
  </si>
  <si>
    <t>Falha na liberação da área pela EMAP (região a ser executada as atividades)</t>
  </si>
  <si>
    <t>Aumento de Prazo e/ou de custo</t>
  </si>
  <si>
    <r>
      <t xml:space="preserve">Planejar com antecedência a liberação do local do serviço com </t>
    </r>
    <r>
      <rPr>
        <i/>
        <sz val="10"/>
        <color theme="1"/>
        <rFont val="Arial"/>
        <family val="2"/>
      </rPr>
      <t xml:space="preserve">stakeholders </t>
    </r>
    <r>
      <rPr>
        <sz val="10"/>
        <color theme="1"/>
        <rFont val="Arial"/>
        <family val="2"/>
      </rPr>
      <t xml:space="preserve">e EMAP
</t>
    </r>
  </si>
  <si>
    <t xml:space="preserve">Os serviços executados não foram SUPERVISIONADOS adequadamente pelo responsável técnico </t>
  </si>
  <si>
    <t>Mobilização do Responsável Técnico  com expertise insuficiente em que o objeto requer.</t>
  </si>
  <si>
    <t>Mobilizar Responsável Técnico com expertise suficiente em que o objeto requer.</t>
  </si>
  <si>
    <t>Retrabalhos com supervisão adequada</t>
  </si>
  <si>
    <t>Não entregar os Relatórios (sondagem) necessários dentro do prazo ou com falta de informações</t>
  </si>
  <si>
    <t>Falha no entendimento das definições acordadas nas Reuniões de Entedimento de Escopo.</t>
  </si>
  <si>
    <t xml:space="preserve">Falta de capacidade técnica (conhecimento) da empresa </t>
  </si>
  <si>
    <t>Registrar em atas e/ou gravações, as definições acordadas nas reuniões de entedimento de escopo.</t>
  </si>
  <si>
    <t>Não atender aos requisitos e normas para execução dos levantamentos.(Normas Técnicas - ABNT, NORMAM,  CONAMA, etc.).</t>
  </si>
  <si>
    <t>Descumprimento das medidas de segurança preconizadas por normas, que visam a segurança, inclusive (APR/AAT)</t>
  </si>
  <si>
    <t>Custos relacionados aos processos de responsabilidade civil e criminal de pessoas que se envolvam no acidente, assim como de possivel substituição do acidentado.</t>
  </si>
  <si>
    <t>Impacto à saúde do trabalhador. Podendo provocar um afastamento temporário, permanente ou até óbito do mesmo.</t>
  </si>
  <si>
    <t xml:space="preserve"> atender os padrões de segurança normatizados em todas as atividades desenvolvidas.</t>
  </si>
  <si>
    <t>Elaborar plano de Ação e programas preventivos para continuidade dos serviços sem ocorrência de novos Acidentes com cronograma de Implantação</t>
  </si>
  <si>
    <t xml:space="preserve">
Ter uma visão prevencionista e Atender os padrões de segurança e meio ambiente normatizados em todas as atividades desenvolvidas e garantir equipe treinada em Saúde, Segurança e Meio Ambiente
</t>
  </si>
  <si>
    <t>Não identicada</t>
  </si>
  <si>
    <t>De acordo com a situação</t>
  </si>
  <si>
    <t>Fenômenos naturais e/ou de saúde coletiva como pandemias.</t>
  </si>
  <si>
    <t xml:space="preserve">Ajustar o cronograma </t>
  </si>
  <si>
    <t>Desequilíbrio econômico-financeiro no contrato (devidamente comprovado)</t>
  </si>
  <si>
    <t>Atraso na entrega dos serviços</t>
  </si>
  <si>
    <t>Compõe a "taxa de Risco"?</t>
  </si>
  <si>
    <t xml:space="preserve">Item Superveniente impactantes no equilíbrio econômico-financeiro </t>
  </si>
  <si>
    <t>NÃO</t>
  </si>
  <si>
    <t xml:space="preserve">Atrasos nos novos investimentos da EMAP (fruto dessa contratação) </t>
  </si>
  <si>
    <t xml:space="preserve">Cumprir requisitos legais </t>
  </si>
  <si>
    <t>SIM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</si>
</sst>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1"/>
      <color theme="1"/>
      <name val="Calibri"/>
      <family val="2"/>
      <scheme val="minor"/>
    </font>
    <font>
      <b/>
      <sz val="10"/>
      <color theme="1"/>
      <name val="Arial"/>
      <family val="2"/>
    </font>
    <font>
      <b/>
      <sz val="12"/>
      <color theme="1"/>
      <name val="Arial"/>
      <family val="2"/>
    </font>
    <font>
      <sz val="10"/>
      <color theme="1"/>
      <name val="Arial"/>
      <family val="2"/>
    </font>
    <font>
      <sz val="11"/>
      <color theme="1"/>
      <name val="Arial"/>
      <family val="2"/>
    </font>
    <font>
      <i/>
      <sz val="10"/>
      <color theme="1"/>
      <name val="Arial"/>
      <family val="2"/>
    </font>
    <font>
      <sz val="11"/>
      <color rgb="FF9C6500"/>
      <name val="Calibri"/>
      <family val="2"/>
      <scheme val="minor"/>
    </font>
    <font>
      <sz val="10"/>
      <name val="Arial"/>
      <family val="2"/>
    </font>
    <font>
      <sz val="10"/>
      <color rgb="FF9C6500"/>
      <name val="Arial"/>
      <family val="2"/>
    </font>
  </fonts>
  <fills count="15">
    <fill>
      <patternFill patternType="none"/>
    </fill>
    <fill>
      <patternFill patternType="gray125"/>
    </fill>
    <fill>
      <patternFill patternType="solid">
        <fgColor rgb="FFFF0000"/>
        <bgColor indexed="64"/>
      </patternFill>
    </fill>
    <fill>
      <patternFill patternType="solid">
        <fgColor theme="4" tint="0.79998168889431442"/>
        <bgColor indexed="64"/>
      </patternFill>
    </fill>
    <fill>
      <patternFill patternType="solid">
        <fgColor rgb="FFE4D2F2"/>
        <bgColor indexed="64"/>
      </patternFill>
    </fill>
    <fill>
      <patternFill patternType="solid">
        <fgColor rgb="FFFFFF66"/>
        <bgColor indexed="64"/>
      </patternFill>
    </fill>
    <fill>
      <patternFill patternType="solid">
        <fgColor rgb="FFFFCC00"/>
        <bgColor indexed="64"/>
      </patternFill>
    </fill>
    <fill>
      <patternFill patternType="solid">
        <fgColor rgb="FFFF9900"/>
        <bgColor indexed="64"/>
      </patternFill>
    </fill>
    <fill>
      <patternFill patternType="solid">
        <fgColor rgb="FF66FF33"/>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EB9C"/>
      </patternFill>
    </fill>
  </fills>
  <borders count="3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diagonal/>
    </border>
  </borders>
  <cellStyleXfs count="2">
    <xf numFmtId="0" fontId="0" fillId="0" borderId="0"/>
    <xf numFmtId="0" fontId="7" fillId="14" borderId="0" applyNumberFormat="0" applyBorder="0" applyAlignment="0" applyProtection="0"/>
  </cellStyleXfs>
  <cellXfs count="138">
    <xf numFmtId="0" fontId="0" fillId="0" borderId="0" xfId="0"/>
    <xf numFmtId="0" fontId="0" fillId="0" borderId="0" xfId="0" applyAlignment="1">
      <alignment horizontal="center" vertical="center"/>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3" xfId="0" applyFont="1" applyBorder="1" applyAlignment="1">
      <alignment horizontal="left" vertical="center" indent="1"/>
    </xf>
    <xf numFmtId="0" fontId="5" fillId="0" borderId="0" xfId="0" applyFont="1"/>
    <xf numFmtId="0" fontId="5" fillId="0" borderId="0" xfId="0" applyFont="1" applyAlignment="1">
      <alignment horizontal="left"/>
    </xf>
    <xf numFmtId="0" fontId="1" fillId="0" borderId="0" xfId="0" applyFont="1" applyAlignment="1">
      <alignment horizontal="left" vertical="center"/>
    </xf>
    <xf numFmtId="0" fontId="1" fillId="0" borderId="3" xfId="0" applyFont="1" applyBorder="1" applyAlignment="1">
      <alignment horizontal="center" vertical="center" wrapText="1"/>
    </xf>
    <xf numFmtId="0" fontId="1" fillId="5" borderId="3" xfId="0" applyFont="1" applyFill="1" applyBorder="1" applyAlignment="1">
      <alignment horizontal="center" vertical="center"/>
    </xf>
    <xf numFmtId="0" fontId="1" fillId="6" borderId="3" xfId="0" applyFont="1" applyFill="1" applyBorder="1" applyAlignment="1">
      <alignment horizontal="center" vertical="center"/>
    </xf>
    <xf numFmtId="0" fontId="1" fillId="7" borderId="3" xfId="0" applyFont="1" applyFill="1" applyBorder="1" applyAlignment="1">
      <alignment horizontal="center" vertical="center"/>
    </xf>
    <xf numFmtId="0" fontId="1" fillId="8" borderId="3" xfId="0" applyFont="1" applyFill="1" applyBorder="1" applyAlignment="1">
      <alignment horizontal="center" vertical="center"/>
    </xf>
    <xf numFmtId="0" fontId="1" fillId="9" borderId="3" xfId="0" applyFont="1" applyFill="1" applyBorder="1" applyAlignment="1">
      <alignment horizontal="center" vertical="center"/>
    </xf>
    <xf numFmtId="0" fontId="1" fillId="8" borderId="3"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0" borderId="0" xfId="0" applyFont="1"/>
    <xf numFmtId="0" fontId="4" fillId="0" borderId="0" xfId="0" applyFont="1" applyAlignment="1">
      <alignment horizontal="left"/>
    </xf>
    <xf numFmtId="0" fontId="1" fillId="0" borderId="2" xfId="0" applyFont="1" applyBorder="1" applyAlignment="1">
      <alignment horizontal="left" vertical="center"/>
    </xf>
    <xf numFmtId="0" fontId="1" fillId="0" borderId="4" xfId="0" applyFont="1" applyBorder="1" applyAlignment="1">
      <alignment horizontal="left" vertical="center"/>
    </xf>
    <xf numFmtId="0" fontId="0" fillId="0" borderId="4" xfId="0"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5" fillId="0" borderId="0" xfId="0" applyFont="1" applyBorder="1"/>
    <xf numFmtId="0" fontId="4" fillId="10" borderId="7" xfId="0" applyFont="1" applyFill="1" applyBorder="1" applyAlignment="1">
      <alignment horizontal="center" vertical="center" wrapText="1"/>
    </xf>
    <xf numFmtId="0" fontId="2" fillId="0" borderId="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Fill="1" applyBorder="1" applyAlignment="1">
      <alignment vertical="center" wrapText="1"/>
    </xf>
    <xf numFmtId="0" fontId="4" fillId="0" borderId="8"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6" xfId="0" applyFont="1" applyFill="1" applyBorder="1" applyAlignment="1">
      <alignment vertical="center" wrapText="1"/>
    </xf>
    <xf numFmtId="0" fontId="4"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vertical="center" wrapText="1"/>
    </xf>
    <xf numFmtId="0" fontId="4" fillId="0" borderId="15" xfId="0" applyFont="1" applyBorder="1" applyAlignment="1">
      <alignment horizontal="center" vertical="center" wrapText="1"/>
    </xf>
    <xf numFmtId="0" fontId="4" fillId="10" borderId="11"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10" borderId="8"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10" borderId="16" xfId="0" applyFont="1" applyFill="1" applyBorder="1" applyAlignment="1">
      <alignment horizontal="center" vertical="center" wrapText="1"/>
    </xf>
    <xf numFmtId="0" fontId="4" fillId="10" borderId="17"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3" xfId="0" applyFont="1" applyFill="1" applyBorder="1" applyAlignment="1">
      <alignment horizontal="center" vertical="center" wrapText="1"/>
    </xf>
    <xf numFmtId="0" fontId="4" fillId="10" borderId="6"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10" borderId="12" xfId="0" applyFont="1" applyFill="1" applyBorder="1" applyAlignment="1">
      <alignment horizontal="center" vertical="center" wrapText="1"/>
    </xf>
    <xf numFmtId="0" fontId="4" fillId="10" borderId="14" xfId="0" applyFont="1" applyFill="1" applyBorder="1" applyAlignment="1">
      <alignment horizontal="center" vertical="center" wrapText="1"/>
    </xf>
    <xf numFmtId="0" fontId="4" fillId="10" borderId="1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9" xfId="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9" fillId="0" borderId="9" xfId="1" applyFont="1" applyFill="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3" xfId="0" applyFont="1" applyBorder="1" applyAlignment="1">
      <alignment horizontal="center" vertical="center" textRotation="90"/>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3" fillId="3" borderId="0"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5" fillId="0" borderId="16" xfId="0" applyFont="1" applyBorder="1" applyAlignment="1">
      <alignment horizontal="center" vertical="center"/>
    </xf>
    <xf numFmtId="0" fontId="4" fillId="0" borderId="23" xfId="0" applyFont="1" applyFill="1" applyBorder="1" applyAlignment="1">
      <alignment horizontal="center" vertical="center" wrapText="1"/>
    </xf>
    <xf numFmtId="0" fontId="5" fillId="0" borderId="17" xfId="0" applyFont="1" applyBorder="1" applyAlignment="1">
      <alignment horizontal="center" vertical="center"/>
    </xf>
    <xf numFmtId="0" fontId="4" fillId="10" borderId="21" xfId="0" applyFont="1" applyFill="1" applyBorder="1" applyAlignment="1">
      <alignment horizontal="center" vertical="center" wrapText="1"/>
    </xf>
    <xf numFmtId="0" fontId="4" fillId="10" borderId="22" xfId="0" applyFont="1" applyFill="1" applyBorder="1" applyAlignment="1">
      <alignment horizontal="center" vertical="center" wrapText="1"/>
    </xf>
    <xf numFmtId="0" fontId="4" fillId="10" borderId="20" xfId="0" applyFont="1" applyFill="1" applyBorder="1" applyAlignment="1">
      <alignment horizontal="center" vertical="center" wrapText="1"/>
    </xf>
    <xf numFmtId="0" fontId="4" fillId="10" borderId="23" xfId="0" applyFont="1" applyFill="1" applyBorder="1" applyAlignment="1">
      <alignment horizontal="center" vertical="center" wrapText="1"/>
    </xf>
    <xf numFmtId="0" fontId="4" fillId="0" borderId="22"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7" xfId="0" applyFont="1" applyFill="1" applyBorder="1" applyAlignment="1">
      <alignment horizontal="center" vertical="center" wrapText="1"/>
    </xf>
    <xf numFmtId="0" fontId="5" fillId="0" borderId="7" xfId="0" applyFont="1" applyBorder="1" applyAlignment="1">
      <alignment horizontal="center" vertical="center"/>
    </xf>
    <xf numFmtId="0" fontId="3" fillId="3" borderId="24" xfId="0" applyFont="1" applyFill="1" applyBorder="1" applyAlignment="1">
      <alignment horizontal="center" vertical="center" wrapText="1"/>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2" fillId="13" borderId="6"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12" borderId="6" xfId="0" applyFont="1" applyFill="1" applyBorder="1" applyAlignment="1">
      <alignment horizontal="center" vertical="center" wrapText="1"/>
    </xf>
    <xf numFmtId="0" fontId="2" fillId="9" borderId="6"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3" fillId="11" borderId="10" xfId="0" applyFont="1" applyFill="1" applyBorder="1" applyAlignment="1">
      <alignment horizontal="center" vertical="center" wrapText="1"/>
    </xf>
    <xf numFmtId="0" fontId="3" fillId="11" borderId="28" xfId="0" applyFont="1" applyFill="1" applyBorder="1" applyAlignment="1">
      <alignment horizontal="center" vertical="center" wrapText="1"/>
    </xf>
    <xf numFmtId="0" fontId="3" fillId="11" borderId="29" xfId="0" applyFont="1" applyFill="1" applyBorder="1" applyAlignment="1">
      <alignment horizontal="center" vertical="center" wrapText="1"/>
    </xf>
    <xf numFmtId="0" fontId="3" fillId="11" borderId="8" xfId="0" applyFont="1" applyFill="1" applyBorder="1" applyAlignment="1">
      <alignment vertical="center" wrapText="1"/>
    </xf>
    <xf numFmtId="0" fontId="3" fillId="11" borderId="30" xfId="0" applyFont="1" applyFill="1" applyBorder="1" applyAlignment="1">
      <alignment vertical="center" wrapText="1"/>
    </xf>
    <xf numFmtId="0" fontId="2" fillId="13" borderId="23"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2" xfId="0" applyFont="1" applyFill="1" applyBorder="1" applyAlignment="1">
      <alignment horizontal="center" vertical="center"/>
    </xf>
    <xf numFmtId="0" fontId="5" fillId="0" borderId="34" xfId="0" applyFont="1" applyFill="1" applyBorder="1" applyAlignment="1">
      <alignment horizontal="center" vertical="center"/>
    </xf>
    <xf numFmtId="0" fontId="3" fillId="3" borderId="36"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5" fillId="0" borderId="38" xfId="0" applyFont="1" applyBorder="1" applyAlignment="1">
      <alignment horizontal="center" vertical="center"/>
    </xf>
  </cellXfs>
  <cellStyles count="2">
    <cellStyle name="Neutra" xfId="1" builtinId="28"/>
    <cellStyle name="Normal" xfId="0" builtinId="0"/>
  </cellStyles>
  <dxfs count="85">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
      <fill>
        <patternFill>
          <bgColor rgb="FFFF0000"/>
        </patternFill>
      </fill>
    </dxf>
    <dxf>
      <fill>
        <patternFill>
          <bgColor rgb="FFFF9900"/>
        </patternFill>
      </fill>
    </dxf>
    <dxf>
      <fill>
        <patternFill>
          <bgColor rgb="FFFFCC00"/>
        </patternFill>
      </fill>
    </dxf>
    <dxf>
      <fill>
        <patternFill>
          <bgColor rgb="FFFFFF66"/>
        </patternFill>
      </fill>
    </dxf>
    <dxf>
      <fill>
        <patternFill>
          <bgColor rgb="FF66FF33"/>
        </patternFill>
      </fill>
    </dxf>
  </dxfs>
  <tableStyles count="0" defaultTableStyle="TableStyleMedium2" defaultPivotStyle="PivotStyleLight16"/>
  <colors>
    <mruColors>
      <color rgb="FFFFFF66"/>
      <color rgb="FF00CC00"/>
      <color rgb="FF99FF33"/>
      <color rgb="FF66FF33"/>
      <color rgb="FFFFCC00"/>
      <color rgb="FFFF9900"/>
      <color rgb="FFFF9933"/>
      <color rgb="FFE4D2F2"/>
      <color rgb="FFFFD85D"/>
      <color rgb="FFE8F2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3"/>
  <sheetViews>
    <sheetView showGridLines="0" tabSelected="1" zoomScale="70" zoomScaleNormal="70" zoomScaleSheetLayoutView="40" workbookViewId="0">
      <pane ySplit="3" topLeftCell="A4" activePane="bottomLeft" state="frozen"/>
      <selection pane="bottomLeft" activeCell="F8" sqref="F8:F9"/>
    </sheetView>
  </sheetViews>
  <sheetFormatPr defaultRowHeight="14.25" x14ac:dyDescent="0.2"/>
  <cols>
    <col min="1" max="1" width="4.28515625" style="5" customWidth="1"/>
    <col min="2" max="2" width="4.5703125" style="5" customWidth="1"/>
    <col min="3" max="3" width="48.28515625" style="5" customWidth="1"/>
    <col min="4" max="4" width="37.85546875" style="6" customWidth="1"/>
    <col min="5" max="5" width="37.140625" style="5" customWidth="1"/>
    <col min="6" max="6" width="17.85546875" style="5" customWidth="1"/>
    <col min="7" max="7" width="14.28515625" style="5" customWidth="1"/>
    <col min="8" max="8" width="13.140625" style="5" customWidth="1"/>
    <col min="9" max="9" width="8.28515625" style="5" customWidth="1"/>
    <col min="10" max="10" width="12.5703125" style="5" customWidth="1"/>
    <col min="11" max="11" width="43.28515625" style="5" customWidth="1"/>
    <col min="12" max="12" width="42.7109375" style="5" customWidth="1"/>
    <col min="13" max="13" width="21.7109375" style="5" customWidth="1"/>
    <col min="14" max="14" width="17.85546875" style="5" customWidth="1"/>
    <col min="15" max="15" width="27.42578125" style="5" customWidth="1"/>
    <col min="16" max="16384" width="9.140625" style="5"/>
  </cols>
  <sheetData>
    <row r="1" spans="1:15" ht="8.25" customHeight="1" thickBot="1" x14ac:dyDescent="0.25"/>
    <row r="2" spans="1:15" ht="63" customHeight="1" x14ac:dyDescent="0.2">
      <c r="A2" s="26"/>
      <c r="B2" s="121" t="s">
        <v>111</v>
      </c>
      <c r="C2" s="122"/>
      <c r="D2" s="123" t="s">
        <v>112</v>
      </c>
      <c r="E2" s="124"/>
      <c r="F2" s="124"/>
      <c r="G2" s="124"/>
      <c r="H2" s="124"/>
      <c r="I2" s="124"/>
      <c r="J2" s="124"/>
      <c r="K2" s="122"/>
      <c r="L2" s="125"/>
      <c r="M2" s="125"/>
      <c r="N2" s="125"/>
      <c r="O2" s="126"/>
    </row>
    <row r="3" spans="1:15" s="26" customFormat="1" ht="54.75" customHeight="1" thickBot="1" x14ac:dyDescent="0.25">
      <c r="B3" s="127" t="s">
        <v>14</v>
      </c>
      <c r="C3" s="114" t="s">
        <v>22</v>
      </c>
      <c r="D3" s="114" t="s">
        <v>15</v>
      </c>
      <c r="E3" s="114" t="s">
        <v>0</v>
      </c>
      <c r="F3" s="114" t="s">
        <v>26</v>
      </c>
      <c r="G3" s="115" t="s">
        <v>3</v>
      </c>
      <c r="H3" s="116" t="s">
        <v>1</v>
      </c>
      <c r="I3" s="117" t="s">
        <v>16</v>
      </c>
      <c r="J3" s="117" t="s">
        <v>17</v>
      </c>
      <c r="K3" s="118" t="s">
        <v>20</v>
      </c>
      <c r="L3" s="118" t="s">
        <v>21</v>
      </c>
      <c r="M3" s="118" t="s">
        <v>26</v>
      </c>
      <c r="N3" s="118" t="s">
        <v>176</v>
      </c>
      <c r="O3" s="128" t="s">
        <v>177</v>
      </c>
    </row>
    <row r="4" spans="1:15" s="26" customFormat="1" ht="22.5" customHeight="1" thickBot="1" x14ac:dyDescent="0.25">
      <c r="B4" s="119" t="s">
        <v>76</v>
      </c>
      <c r="C4" s="111"/>
      <c r="D4" s="111"/>
      <c r="E4" s="111"/>
      <c r="F4" s="111"/>
      <c r="G4" s="111"/>
      <c r="H4" s="111"/>
      <c r="I4" s="111"/>
      <c r="J4" s="111"/>
      <c r="K4" s="111"/>
      <c r="L4" s="111"/>
      <c r="M4" s="111"/>
      <c r="N4" s="111"/>
      <c r="O4" s="120"/>
    </row>
    <row r="5" spans="1:15" ht="31.5" customHeight="1" x14ac:dyDescent="0.2">
      <c r="B5" s="62">
        <v>1</v>
      </c>
      <c r="C5" s="98" t="s">
        <v>115</v>
      </c>
      <c r="D5" s="30" t="s">
        <v>78</v>
      </c>
      <c r="E5" s="30" t="s">
        <v>74</v>
      </c>
      <c r="F5" s="51" t="s">
        <v>47</v>
      </c>
      <c r="G5" s="51" t="s">
        <v>6</v>
      </c>
      <c r="H5" s="51" t="s">
        <v>11</v>
      </c>
      <c r="I5" s="51">
        <f>(IF(G5="1 - Muito baixa",1,IF(G5="2 - Baixa",2,IF(G5="3 - Média",3,IF(G5="4 - Alta",4,IF(G5="5 - Muito alta",5))))))*(IF(H5="1 - Muito baixo",1,IF(H5="2 - Baixo",2,IF(H5="3 - Médio",3,IF(H5="4 - Alto",4,IF(H5="5 - Muito alto",5))))))</f>
        <v>9</v>
      </c>
      <c r="J5" s="54" t="str">
        <f t="shared" ref="J5" si="0">IF(I5&lt;=4,"Muito Baixo",IF(I5&lt;=8,"Baixo",IF(I5&lt;=12,"Médio",IF(I5&lt;=16,"Alto",IF(I5&gt;16,"Muito Alto",)))))</f>
        <v>Médio</v>
      </c>
      <c r="K5" s="36" t="s">
        <v>80</v>
      </c>
      <c r="L5" s="36" t="s">
        <v>114</v>
      </c>
      <c r="M5" s="48" t="s">
        <v>47</v>
      </c>
      <c r="N5" s="99" t="s">
        <v>178</v>
      </c>
      <c r="O5" s="129" t="s">
        <v>178</v>
      </c>
    </row>
    <row r="6" spans="1:15" ht="31.5" customHeight="1" x14ac:dyDescent="0.2">
      <c r="B6" s="63"/>
      <c r="C6" s="97"/>
      <c r="D6" s="38" t="s">
        <v>79</v>
      </c>
      <c r="E6" s="32" t="s">
        <v>74</v>
      </c>
      <c r="F6" s="52"/>
      <c r="G6" s="52"/>
      <c r="H6" s="52"/>
      <c r="I6" s="52"/>
      <c r="J6" s="55"/>
      <c r="K6" s="37" t="s">
        <v>83</v>
      </c>
      <c r="L6" s="37" t="s">
        <v>116</v>
      </c>
      <c r="M6" s="49"/>
      <c r="N6" s="83"/>
      <c r="O6" s="130"/>
    </row>
    <row r="7" spans="1:15" ht="29.25" customHeight="1" thickBot="1" x14ac:dyDescent="0.25">
      <c r="B7" s="64"/>
      <c r="C7" s="100"/>
      <c r="D7" s="33" t="s">
        <v>113</v>
      </c>
      <c r="E7" s="34" t="s">
        <v>88</v>
      </c>
      <c r="F7" s="53"/>
      <c r="G7" s="53"/>
      <c r="H7" s="53"/>
      <c r="I7" s="53"/>
      <c r="J7" s="56"/>
      <c r="K7" s="35" t="s">
        <v>82</v>
      </c>
      <c r="L7" s="35" t="s">
        <v>84</v>
      </c>
      <c r="M7" s="50"/>
      <c r="N7" s="101"/>
      <c r="O7" s="131"/>
    </row>
    <row r="8" spans="1:15" ht="47.25" customHeight="1" x14ac:dyDescent="0.2">
      <c r="B8" s="62">
        <v>2</v>
      </c>
      <c r="C8" s="72" t="s">
        <v>85</v>
      </c>
      <c r="D8" s="65" t="s">
        <v>23</v>
      </c>
      <c r="E8" s="31" t="s">
        <v>74</v>
      </c>
      <c r="F8" s="51" t="s">
        <v>47</v>
      </c>
      <c r="G8" s="51" t="s">
        <v>6</v>
      </c>
      <c r="H8" s="51" t="s">
        <v>12</v>
      </c>
      <c r="I8" s="51">
        <f>(IF(G8="1 - Muito baixa",1,IF(G8="2 - Baixa",2,IF(G8="3 - Média",3,IF(G8="4 - Alta",4,IF(G8="5 - Muito alta",5))))))*(IF(H8="1 - Muito baixo",1,IF(H8="2 - Baixo",2,IF(H8="3 - Médio",3,IF(H8="4 - Alto",4,IF(H8="5 - Muito alto",5))))))</f>
        <v>12</v>
      </c>
      <c r="J8" s="54" t="str">
        <f t="shared" ref="J8" si="1">IF(I8&lt;=4,"Muito Baixo",IF(I8&lt;=8,"Baixo",IF(I8&lt;=12,"Médio",IF(I8&lt;=16,"Alto",IF(I8&gt;16,"Muito Alto",)))))</f>
        <v>Médio</v>
      </c>
      <c r="K8" s="67" t="s">
        <v>86</v>
      </c>
      <c r="L8" s="36" t="s">
        <v>117</v>
      </c>
      <c r="M8" s="48" t="s">
        <v>47</v>
      </c>
      <c r="N8" s="99" t="s">
        <v>178</v>
      </c>
      <c r="O8" s="129" t="s">
        <v>178</v>
      </c>
    </row>
    <row r="9" spans="1:15" ht="44.25" customHeight="1" thickBot="1" x14ac:dyDescent="0.25">
      <c r="B9" s="64"/>
      <c r="C9" s="71"/>
      <c r="D9" s="66"/>
      <c r="E9" s="34" t="s">
        <v>88</v>
      </c>
      <c r="F9" s="53"/>
      <c r="G9" s="53"/>
      <c r="H9" s="53"/>
      <c r="I9" s="53"/>
      <c r="J9" s="56"/>
      <c r="K9" s="68"/>
      <c r="L9" s="42" t="s">
        <v>118</v>
      </c>
      <c r="M9" s="50"/>
      <c r="N9" s="101"/>
      <c r="O9" s="131"/>
    </row>
    <row r="10" spans="1:15" ht="48.75" customHeight="1" x14ac:dyDescent="0.2">
      <c r="B10" s="102">
        <v>3</v>
      </c>
      <c r="C10" s="103" t="s">
        <v>87</v>
      </c>
      <c r="D10" s="41" t="s">
        <v>119</v>
      </c>
      <c r="E10" s="36" t="s">
        <v>74</v>
      </c>
      <c r="F10" s="51" t="s">
        <v>47</v>
      </c>
      <c r="G10" s="51" t="s">
        <v>7</v>
      </c>
      <c r="H10" s="51" t="s">
        <v>12</v>
      </c>
      <c r="I10" s="51">
        <f t="shared" ref="I10:I21" si="2">(IF(G10="1 - Muito baixa",1,IF(G10="2 - Baixa",2,IF(G10="3 - Média",3,IF(G10="4 - Alta",4,IF(G10="5 - Muito alta",5))))))*(IF(H10="1 - Muito baixo",1,IF(H10="2 - Baixo",2,IF(H10="3 - Médio",3,IF(H10="4 - Alto",4,IF(H10="5 - Muito alto",5))))))</f>
        <v>16</v>
      </c>
      <c r="J10" s="54" t="str">
        <f t="shared" ref="J10:J21" si="3">IF(I10&lt;=4,"Muito Baixo",IF(I10&lt;=8,"Baixo",IF(I10&lt;=12,"Médio",IF(I10&lt;=16,"Alto",IF(I10&gt;16,"Muito Alto",)))))</f>
        <v>Alto</v>
      </c>
      <c r="K10" s="41" t="s">
        <v>124</v>
      </c>
      <c r="L10" s="36" t="s">
        <v>125</v>
      </c>
      <c r="M10" s="51" t="s">
        <v>47</v>
      </c>
      <c r="N10" s="99" t="s">
        <v>178</v>
      </c>
      <c r="O10" s="129" t="s">
        <v>178</v>
      </c>
    </row>
    <row r="11" spans="1:15" ht="57.75" customHeight="1" x14ac:dyDescent="0.2">
      <c r="B11" s="60"/>
      <c r="C11" s="104"/>
      <c r="D11" s="45" t="s">
        <v>120</v>
      </c>
      <c r="E11" s="45" t="s">
        <v>121</v>
      </c>
      <c r="F11" s="52"/>
      <c r="G11" s="52"/>
      <c r="H11" s="52"/>
      <c r="I11" s="52"/>
      <c r="J11" s="55"/>
      <c r="K11" s="45" t="s">
        <v>126</v>
      </c>
      <c r="L11" s="37" t="s">
        <v>127</v>
      </c>
      <c r="M11" s="52"/>
      <c r="N11" s="83"/>
      <c r="O11" s="130"/>
    </row>
    <row r="12" spans="1:15" ht="43.5" customHeight="1" thickBot="1" x14ac:dyDescent="0.25">
      <c r="B12" s="61"/>
      <c r="C12" s="105"/>
      <c r="D12" s="44" t="s">
        <v>123</v>
      </c>
      <c r="E12" s="42" t="s">
        <v>122</v>
      </c>
      <c r="F12" s="53"/>
      <c r="G12" s="53"/>
      <c r="H12" s="53"/>
      <c r="I12" s="53"/>
      <c r="J12" s="56"/>
      <c r="K12" s="42" t="s">
        <v>128</v>
      </c>
      <c r="L12" s="35" t="s">
        <v>129</v>
      </c>
      <c r="M12" s="53"/>
      <c r="N12" s="101"/>
      <c r="O12" s="131"/>
    </row>
    <row r="13" spans="1:15" ht="43.5" customHeight="1" x14ac:dyDescent="0.2">
      <c r="B13" s="59">
        <v>4</v>
      </c>
      <c r="C13" s="106" t="s">
        <v>54</v>
      </c>
      <c r="D13" s="43" t="s">
        <v>130</v>
      </c>
      <c r="E13" s="67" t="s">
        <v>133</v>
      </c>
      <c r="F13" s="51" t="s">
        <v>47</v>
      </c>
      <c r="G13" s="48" t="s">
        <v>6</v>
      </c>
      <c r="H13" s="48" t="s">
        <v>11</v>
      </c>
      <c r="I13" s="51">
        <f t="shared" si="2"/>
        <v>9</v>
      </c>
      <c r="J13" s="54" t="str">
        <f t="shared" si="3"/>
        <v>Médio</v>
      </c>
      <c r="K13" s="43" t="s">
        <v>136</v>
      </c>
      <c r="L13" s="43" t="s">
        <v>92</v>
      </c>
      <c r="M13" s="48" t="s">
        <v>47</v>
      </c>
      <c r="N13" s="99" t="s">
        <v>178</v>
      </c>
      <c r="O13" s="129" t="s">
        <v>178</v>
      </c>
    </row>
    <row r="14" spans="1:15" ht="43.5" customHeight="1" x14ac:dyDescent="0.2">
      <c r="B14" s="60"/>
      <c r="C14" s="107"/>
      <c r="D14" s="45" t="s">
        <v>131</v>
      </c>
      <c r="E14" s="69"/>
      <c r="F14" s="52"/>
      <c r="G14" s="49"/>
      <c r="H14" s="49"/>
      <c r="I14" s="52"/>
      <c r="J14" s="55"/>
      <c r="K14" s="37" t="s">
        <v>134</v>
      </c>
      <c r="L14" s="37" t="s">
        <v>93</v>
      </c>
      <c r="M14" s="49"/>
      <c r="N14" s="83"/>
      <c r="O14" s="130"/>
    </row>
    <row r="15" spans="1:15" ht="43.5" customHeight="1" thickBot="1" x14ac:dyDescent="0.25">
      <c r="B15" s="61"/>
      <c r="C15" s="108"/>
      <c r="D15" s="44" t="s">
        <v>132</v>
      </c>
      <c r="E15" s="68"/>
      <c r="F15" s="53"/>
      <c r="G15" s="50"/>
      <c r="H15" s="50"/>
      <c r="I15" s="53"/>
      <c r="J15" s="56"/>
      <c r="K15" s="42" t="s">
        <v>135</v>
      </c>
      <c r="L15" s="44" t="s">
        <v>94</v>
      </c>
      <c r="M15" s="50"/>
      <c r="N15" s="101"/>
      <c r="O15" s="131"/>
    </row>
    <row r="16" spans="1:15" ht="40.5" customHeight="1" x14ac:dyDescent="0.2">
      <c r="B16" s="59">
        <v>5</v>
      </c>
      <c r="C16" s="57" t="s">
        <v>89</v>
      </c>
      <c r="D16" s="41" t="s">
        <v>60</v>
      </c>
      <c r="E16" s="41" t="s">
        <v>90</v>
      </c>
      <c r="F16" s="51" t="s">
        <v>47</v>
      </c>
      <c r="G16" s="48" t="s">
        <v>6</v>
      </c>
      <c r="H16" s="48" t="s">
        <v>13</v>
      </c>
      <c r="I16" s="51">
        <f t="shared" si="2"/>
        <v>15</v>
      </c>
      <c r="J16" s="54" t="str">
        <f t="shared" si="3"/>
        <v>Alto</v>
      </c>
      <c r="K16" s="43" t="s">
        <v>138</v>
      </c>
      <c r="L16" s="41" t="s">
        <v>91</v>
      </c>
      <c r="M16" s="48" t="s">
        <v>47</v>
      </c>
      <c r="N16" s="99" t="s">
        <v>178</v>
      </c>
      <c r="O16" s="129" t="s">
        <v>178</v>
      </c>
    </row>
    <row r="17" spans="2:15" ht="45" customHeight="1" thickBot="1" x14ac:dyDescent="0.25">
      <c r="B17" s="61"/>
      <c r="C17" s="58"/>
      <c r="D17" s="35" t="s">
        <v>78</v>
      </c>
      <c r="E17" s="35" t="s">
        <v>137</v>
      </c>
      <c r="F17" s="53"/>
      <c r="G17" s="50"/>
      <c r="H17" s="50"/>
      <c r="I17" s="53"/>
      <c r="J17" s="56"/>
      <c r="K17" s="44" t="s">
        <v>139</v>
      </c>
      <c r="L17" s="35" t="s">
        <v>116</v>
      </c>
      <c r="M17" s="50"/>
      <c r="N17" s="101"/>
      <c r="O17" s="131"/>
    </row>
    <row r="18" spans="2:15" ht="60" customHeight="1" x14ac:dyDescent="0.2">
      <c r="B18" s="59">
        <v>6</v>
      </c>
      <c r="C18" s="57" t="s">
        <v>95</v>
      </c>
      <c r="D18" s="67" t="s">
        <v>142</v>
      </c>
      <c r="E18" s="41" t="s">
        <v>140</v>
      </c>
      <c r="F18" s="51" t="s">
        <v>47</v>
      </c>
      <c r="G18" s="51" t="s">
        <v>6</v>
      </c>
      <c r="H18" s="51" t="s">
        <v>12</v>
      </c>
      <c r="I18" s="51">
        <f t="shared" si="2"/>
        <v>12</v>
      </c>
      <c r="J18" s="54" t="str">
        <f t="shared" si="3"/>
        <v>Médio</v>
      </c>
      <c r="K18" s="43" t="s">
        <v>143</v>
      </c>
      <c r="L18" s="43" t="s">
        <v>144</v>
      </c>
      <c r="M18" s="48" t="s">
        <v>47</v>
      </c>
      <c r="N18" s="99" t="s">
        <v>178</v>
      </c>
      <c r="O18" s="129" t="s">
        <v>178</v>
      </c>
    </row>
    <row r="19" spans="2:15" ht="47.25" customHeight="1" thickBot="1" x14ac:dyDescent="0.25">
      <c r="B19" s="61"/>
      <c r="C19" s="58"/>
      <c r="D19" s="68"/>
      <c r="E19" s="42" t="s">
        <v>141</v>
      </c>
      <c r="F19" s="53"/>
      <c r="G19" s="53"/>
      <c r="H19" s="53"/>
      <c r="I19" s="53"/>
      <c r="J19" s="56"/>
      <c r="K19" s="44" t="s">
        <v>97</v>
      </c>
      <c r="L19" s="44" t="s">
        <v>96</v>
      </c>
      <c r="M19" s="50"/>
      <c r="N19" s="101"/>
      <c r="O19" s="131"/>
    </row>
    <row r="20" spans="2:15" ht="48" customHeight="1" thickBot="1" x14ac:dyDescent="0.25">
      <c r="B20" s="40">
        <v>7</v>
      </c>
      <c r="C20" s="39" t="s">
        <v>145</v>
      </c>
      <c r="D20" s="27" t="s">
        <v>23</v>
      </c>
      <c r="E20" s="29" t="s">
        <v>57</v>
      </c>
      <c r="F20" s="29" t="s">
        <v>47</v>
      </c>
      <c r="G20" s="27" t="s">
        <v>5</v>
      </c>
      <c r="H20" s="27" t="s">
        <v>11</v>
      </c>
      <c r="I20" s="29">
        <f t="shared" si="2"/>
        <v>6</v>
      </c>
      <c r="J20" s="28" t="str">
        <f t="shared" si="3"/>
        <v>Baixo</v>
      </c>
      <c r="K20" s="27" t="s">
        <v>146</v>
      </c>
      <c r="L20" s="109" t="s">
        <v>116</v>
      </c>
      <c r="M20" s="27" t="s">
        <v>47</v>
      </c>
      <c r="N20" s="110" t="s">
        <v>178</v>
      </c>
      <c r="O20" s="132" t="s">
        <v>178</v>
      </c>
    </row>
    <row r="21" spans="2:15" ht="50.25" customHeight="1" thickBot="1" x14ac:dyDescent="0.25">
      <c r="B21" s="40">
        <v>8</v>
      </c>
      <c r="C21" s="39" t="s">
        <v>56</v>
      </c>
      <c r="D21" s="27" t="s">
        <v>23</v>
      </c>
      <c r="E21" s="29" t="s">
        <v>57</v>
      </c>
      <c r="F21" s="29" t="s">
        <v>47</v>
      </c>
      <c r="G21" s="27" t="s">
        <v>5</v>
      </c>
      <c r="H21" s="27" t="s">
        <v>10</v>
      </c>
      <c r="I21" s="29">
        <f t="shared" si="2"/>
        <v>4</v>
      </c>
      <c r="J21" s="28" t="str">
        <f t="shared" si="3"/>
        <v>Muito Baixo</v>
      </c>
      <c r="K21" s="27" t="s">
        <v>62</v>
      </c>
      <c r="L21" s="27" t="s">
        <v>63</v>
      </c>
      <c r="M21" s="27" t="s">
        <v>47</v>
      </c>
      <c r="N21" s="110" t="s">
        <v>178</v>
      </c>
      <c r="O21" s="132" t="s">
        <v>178</v>
      </c>
    </row>
    <row r="22" spans="2:15" ht="22.5" customHeight="1" thickBot="1" x14ac:dyDescent="0.25">
      <c r="B22" s="119" t="s">
        <v>77</v>
      </c>
      <c r="C22" s="111"/>
      <c r="D22" s="111"/>
      <c r="E22" s="111"/>
      <c r="F22" s="111"/>
      <c r="G22" s="111"/>
      <c r="H22" s="111"/>
      <c r="I22" s="111"/>
      <c r="J22" s="111"/>
      <c r="K22" s="111"/>
      <c r="L22" s="111"/>
      <c r="M22" s="111"/>
      <c r="N22" s="111"/>
      <c r="O22" s="120"/>
    </row>
    <row r="23" spans="2:15" ht="60" customHeight="1" x14ac:dyDescent="0.2">
      <c r="B23" s="59">
        <v>9</v>
      </c>
      <c r="C23" s="84" t="s">
        <v>24</v>
      </c>
      <c r="D23" s="41" t="s">
        <v>147</v>
      </c>
      <c r="E23" s="41" t="s">
        <v>69</v>
      </c>
      <c r="F23" s="67" t="s">
        <v>47</v>
      </c>
      <c r="G23" s="46" t="s">
        <v>6</v>
      </c>
      <c r="H23" s="46" t="s">
        <v>13</v>
      </c>
      <c r="I23" s="67">
        <f t="shared" ref="I23" si="4">(IF(G23="1 - Muito baixa",1,IF(G23="2 - Baixa",2,IF(G23="3 - Média",3,IF(G23="4 - Alta",4,IF(G23="5 - Muito alta",5))))))*(IF(H23="1 - Muito baixo",1,IF(H23="2 - Baixo",2,IF(H23="3 - Médio",3,IF(H23="4 - Alto",4,IF(H23="5 - Muito alto",5))))))</f>
        <v>15</v>
      </c>
      <c r="J23" s="86" t="str">
        <f t="shared" ref="J23" si="5">IF(I23&lt;=4,"Muito Baixo",IF(I23&lt;=8,"Baixo",IF(I23&lt;=12,"Médio",IF(I23&lt;=16,"Alto",IF(I23&gt;16,"Muito Alto",)))))</f>
        <v>Alto</v>
      </c>
      <c r="K23" s="41" t="s">
        <v>149</v>
      </c>
      <c r="L23" s="41" t="s">
        <v>150</v>
      </c>
      <c r="M23" s="41" t="s">
        <v>47</v>
      </c>
      <c r="N23" s="99" t="s">
        <v>178</v>
      </c>
      <c r="O23" s="129" t="s">
        <v>178</v>
      </c>
    </row>
    <row r="24" spans="2:15" ht="64.5" thickBot="1" x14ac:dyDescent="0.25">
      <c r="B24" s="61"/>
      <c r="C24" s="85"/>
      <c r="D24" s="42" t="s">
        <v>148</v>
      </c>
      <c r="E24" s="42" t="s">
        <v>68</v>
      </c>
      <c r="F24" s="68"/>
      <c r="G24" s="47"/>
      <c r="H24" s="47"/>
      <c r="I24" s="68"/>
      <c r="J24" s="87"/>
      <c r="K24" s="42" t="s">
        <v>101</v>
      </c>
      <c r="L24" s="42" t="s">
        <v>102</v>
      </c>
      <c r="M24" s="42" t="s">
        <v>47</v>
      </c>
      <c r="N24" s="101"/>
      <c r="O24" s="131"/>
    </row>
    <row r="25" spans="2:15" ht="54" customHeight="1" x14ac:dyDescent="0.2">
      <c r="B25" s="59">
        <v>10</v>
      </c>
      <c r="C25" s="57" t="s">
        <v>151</v>
      </c>
      <c r="D25" s="67" t="s">
        <v>99</v>
      </c>
      <c r="E25" s="67" t="s">
        <v>153</v>
      </c>
      <c r="F25" s="51" t="s">
        <v>46</v>
      </c>
      <c r="G25" s="51" t="s">
        <v>4</v>
      </c>
      <c r="H25" s="51" t="s">
        <v>11</v>
      </c>
      <c r="I25" s="51">
        <f>(IF(G25="1 - Muito baixa",1,IF(G25="2 - Baixa",2,IF(G25="3 - Média",3,IF(G25="4 - Alta",4,IF(G25="5 - Muito alta",5))))))*(IF(H25="1 - Muito baixo",1,IF(H25="2 - Baixo",2,IF(H25="3 - Médio",3,IF(H25="4 - Alto",4,IF(H25="5 - Muito alto",5))))))</f>
        <v>3</v>
      </c>
      <c r="J25" s="54" t="str">
        <f>IF(I25&lt;=4,"Muito Baixo",IF(I25&lt;=8,"Baixo",IF(I25&lt;=12,"Médio",IF(I25&lt;=16,"Alto",IF(I25&gt;16,"Muito Alto",)))))</f>
        <v>Muito Baixo</v>
      </c>
      <c r="K25" s="41" t="s">
        <v>103</v>
      </c>
      <c r="L25" s="41" t="s">
        <v>104</v>
      </c>
      <c r="M25" s="51" t="str">
        <f t="shared" ref="M25" si="6">F25</f>
        <v>CONTRATANTE</v>
      </c>
      <c r="N25" s="99" t="s">
        <v>178</v>
      </c>
      <c r="O25" s="129" t="s">
        <v>181</v>
      </c>
    </row>
    <row r="26" spans="2:15" ht="59.25" customHeight="1" x14ac:dyDescent="0.2">
      <c r="B26" s="60"/>
      <c r="C26" s="77"/>
      <c r="D26" s="76"/>
      <c r="E26" s="76"/>
      <c r="F26" s="52"/>
      <c r="G26" s="52"/>
      <c r="H26" s="52"/>
      <c r="I26" s="52"/>
      <c r="J26" s="55"/>
      <c r="K26" s="75" t="s">
        <v>154</v>
      </c>
      <c r="L26" s="45" t="s">
        <v>105</v>
      </c>
      <c r="M26" s="52"/>
      <c r="N26" s="83"/>
      <c r="O26" s="130"/>
    </row>
    <row r="27" spans="2:15" ht="54.75" customHeight="1" thickBot="1" x14ac:dyDescent="0.25">
      <c r="B27" s="61"/>
      <c r="C27" s="58"/>
      <c r="D27" s="42" t="s">
        <v>152</v>
      </c>
      <c r="E27" s="42" t="s">
        <v>74</v>
      </c>
      <c r="F27" s="53"/>
      <c r="G27" s="53"/>
      <c r="H27" s="53"/>
      <c r="I27" s="53"/>
      <c r="J27" s="56"/>
      <c r="K27" s="68"/>
      <c r="L27" s="42" t="s">
        <v>104</v>
      </c>
      <c r="M27" s="53"/>
      <c r="N27" s="101"/>
      <c r="O27" s="131"/>
    </row>
    <row r="28" spans="2:15" ht="50.25" customHeight="1" x14ac:dyDescent="0.2">
      <c r="B28" s="59">
        <v>11</v>
      </c>
      <c r="C28" s="57" t="s">
        <v>155</v>
      </c>
      <c r="D28" s="67" t="s">
        <v>156</v>
      </c>
      <c r="E28" s="41" t="s">
        <v>67</v>
      </c>
      <c r="F28" s="51" t="s">
        <v>47</v>
      </c>
      <c r="G28" s="51" t="s">
        <v>5</v>
      </c>
      <c r="H28" s="51" t="s">
        <v>12</v>
      </c>
      <c r="I28" s="51">
        <f t="shared" ref="I28" si="7">(IF(G28="1 - Muito baixa",1,IF(G28="2 - Baixa",2,IF(G28="3 - Média",3,IF(G28="4 - Alta",4,IF(G28="5 - Muito alta",5))))))*(IF(H28="1 - Muito baixo",1,IF(H28="2 - Baixo",2,IF(H28="3 - Médio",3,IF(H28="4 - Alto",4,IF(H28="5 - Muito alto",5))))))</f>
        <v>8</v>
      </c>
      <c r="J28" s="54" t="str">
        <f t="shared" ref="J28" si="8">IF(I28&lt;=4,"Muito Baixo",IF(I28&lt;=8,"Baixo",IF(I28&lt;=12,"Médio",IF(I28&lt;=16,"Alto",IF(I28&gt;16,"Muito Alto",)))))</f>
        <v>Baixo</v>
      </c>
      <c r="K28" s="41" t="s">
        <v>157</v>
      </c>
      <c r="L28" s="41" t="s">
        <v>100</v>
      </c>
      <c r="M28" s="51" t="str">
        <f>F28</f>
        <v>CONTRATADA</v>
      </c>
      <c r="N28" s="99" t="s">
        <v>178</v>
      </c>
      <c r="O28" s="129" t="s">
        <v>178</v>
      </c>
    </row>
    <row r="29" spans="2:15" ht="46.5" customHeight="1" thickBot="1" x14ac:dyDescent="0.25">
      <c r="B29" s="61"/>
      <c r="C29" s="58"/>
      <c r="D29" s="68"/>
      <c r="E29" s="42" t="s">
        <v>66</v>
      </c>
      <c r="F29" s="53"/>
      <c r="G29" s="53"/>
      <c r="H29" s="53"/>
      <c r="I29" s="53"/>
      <c r="J29" s="56"/>
      <c r="K29" s="42" t="s">
        <v>98</v>
      </c>
      <c r="L29" s="42" t="s">
        <v>158</v>
      </c>
      <c r="M29" s="53"/>
      <c r="N29" s="101"/>
      <c r="O29" s="131"/>
    </row>
    <row r="30" spans="2:15" ht="31.5" customHeight="1" x14ac:dyDescent="0.2">
      <c r="B30" s="62">
        <v>12</v>
      </c>
      <c r="C30" s="72" t="s">
        <v>159</v>
      </c>
      <c r="D30" s="36" t="s">
        <v>78</v>
      </c>
      <c r="E30" s="36" t="s">
        <v>74</v>
      </c>
      <c r="F30" s="51" t="s">
        <v>47</v>
      </c>
      <c r="G30" s="51" t="s">
        <v>6</v>
      </c>
      <c r="H30" s="51" t="s">
        <v>11</v>
      </c>
      <c r="I30" s="51">
        <f>(IF(G30="1 - Muito baixa",1,IF(G30="2 - Baixa",2,IF(G30="3 - Média",3,IF(G30="4 - Alta",4,IF(G30="5 - Muito alta",5))))))*(IF(H30="1 - Muito baixo",1,IF(H30="2 - Baixo",2,IF(H30="3 - Médio",3,IF(H30="4 - Alto",4,IF(H30="5 - Muito alto",5))))))</f>
        <v>9</v>
      </c>
      <c r="J30" s="54" t="str">
        <f t="shared" ref="J30" si="9">IF(I30&lt;=4,"Muito Baixo",IF(I30&lt;=8,"Baixo",IF(I30&lt;=12,"Médio",IF(I30&lt;=16,"Alto",IF(I30&gt;16,"Muito Alto",)))))</f>
        <v>Médio</v>
      </c>
      <c r="K30" s="36" t="s">
        <v>80</v>
      </c>
      <c r="L30" s="36" t="s">
        <v>114</v>
      </c>
      <c r="M30" s="48" t="s">
        <v>47</v>
      </c>
      <c r="N30" s="99" t="s">
        <v>178</v>
      </c>
      <c r="O30" s="129" t="s">
        <v>178</v>
      </c>
    </row>
    <row r="31" spans="2:15" ht="31.5" customHeight="1" x14ac:dyDescent="0.2">
      <c r="B31" s="63"/>
      <c r="C31" s="70"/>
      <c r="D31" s="37" t="s">
        <v>79</v>
      </c>
      <c r="E31" s="37" t="s">
        <v>74</v>
      </c>
      <c r="F31" s="52"/>
      <c r="G31" s="52"/>
      <c r="H31" s="52"/>
      <c r="I31" s="52"/>
      <c r="J31" s="55"/>
      <c r="K31" s="37" t="s">
        <v>83</v>
      </c>
      <c r="L31" s="37" t="s">
        <v>116</v>
      </c>
      <c r="M31" s="49"/>
      <c r="N31" s="83"/>
      <c r="O31" s="130"/>
    </row>
    <row r="32" spans="2:15" ht="31.5" customHeight="1" thickBot="1" x14ac:dyDescent="0.25">
      <c r="B32" s="64"/>
      <c r="C32" s="71"/>
      <c r="D32" s="35" t="s">
        <v>113</v>
      </c>
      <c r="E32" s="35" t="s">
        <v>88</v>
      </c>
      <c r="F32" s="53"/>
      <c r="G32" s="53"/>
      <c r="H32" s="53"/>
      <c r="I32" s="53"/>
      <c r="J32" s="56"/>
      <c r="K32" s="35" t="s">
        <v>82</v>
      </c>
      <c r="L32" s="35" t="s">
        <v>84</v>
      </c>
      <c r="M32" s="50"/>
      <c r="N32" s="101"/>
      <c r="O32" s="131"/>
    </row>
    <row r="33" spans="2:15" ht="46.5" customHeight="1" x14ac:dyDescent="0.2">
      <c r="B33" s="62">
        <v>13</v>
      </c>
      <c r="C33" s="73" t="s">
        <v>163</v>
      </c>
      <c r="D33" s="91" t="s">
        <v>142</v>
      </c>
      <c r="E33" s="36" t="s">
        <v>140</v>
      </c>
      <c r="F33" s="92" t="s">
        <v>47</v>
      </c>
      <c r="G33" s="92" t="s">
        <v>6</v>
      </c>
      <c r="H33" s="92" t="s">
        <v>11</v>
      </c>
      <c r="I33" s="92">
        <f>(IF(G33="1 - Muito baixa",1,IF(G33="2 - Baixa",2,IF(G33="3 - Média",3,IF(G33="4 - Alta",4,IF(G33="5 - Muito alta",5))))))*(IF(H33="1 - Muito baixo",1,IF(H33="2 - Baixo",2,IF(H33="3 - Médio",3,IF(H33="4 - Alto",4,IF(H33="5 - Muito alto",5))))))</f>
        <v>9</v>
      </c>
      <c r="J33" s="89" t="str">
        <f t="shared" ref="J33" si="10">IF(I33&lt;=4,"Muito Baixo",IF(I33&lt;=8,"Baixo",IF(I33&lt;=12,"Médio",IF(I33&lt;=16,"Alto",IF(I33&gt;16,"Muito Alto",)))))</f>
        <v>Médio</v>
      </c>
      <c r="K33" s="43" t="s">
        <v>143</v>
      </c>
      <c r="L33" s="43" t="s">
        <v>144</v>
      </c>
      <c r="M33" s="48" t="s">
        <v>47</v>
      </c>
      <c r="N33" s="112" t="s">
        <v>178</v>
      </c>
      <c r="O33" s="133" t="s">
        <v>178</v>
      </c>
    </row>
    <row r="34" spans="2:15" ht="46.5" customHeight="1" thickBot="1" x14ac:dyDescent="0.25">
      <c r="B34" s="64"/>
      <c r="C34" s="78"/>
      <c r="D34" s="93"/>
      <c r="E34" s="35" t="s">
        <v>179</v>
      </c>
      <c r="F34" s="94"/>
      <c r="G34" s="94"/>
      <c r="H34" s="94"/>
      <c r="I34" s="94"/>
      <c r="J34" s="90"/>
      <c r="K34" s="44" t="s">
        <v>97</v>
      </c>
      <c r="L34" s="44" t="s">
        <v>180</v>
      </c>
      <c r="M34" s="50"/>
      <c r="N34" s="113"/>
      <c r="O34" s="134"/>
    </row>
    <row r="35" spans="2:15" ht="49.5" customHeight="1" x14ac:dyDescent="0.2">
      <c r="B35" s="62">
        <v>14</v>
      </c>
      <c r="C35" s="73" t="s">
        <v>73</v>
      </c>
      <c r="D35" s="91" t="s">
        <v>23</v>
      </c>
      <c r="E35" s="36" t="s">
        <v>74</v>
      </c>
      <c r="F35" s="92" t="s">
        <v>47</v>
      </c>
      <c r="G35" s="92" t="s">
        <v>6</v>
      </c>
      <c r="H35" s="92" t="s">
        <v>11</v>
      </c>
      <c r="I35" s="92">
        <f>(IF(G35="1 - Muito baixa",1,IF(G35="2 - Baixa",2,IF(G35="3 - Média",3,IF(G35="4 - Alta",4,IF(G35="5 - Muito alta",5))))))*(IF(H35="1 - Muito baixo",1,IF(H35="2 - Baixo",2,IF(H35="3 - Médio",3,IF(H35="4 - Alto",4,IF(H35="5 - Muito alto",5))))))</f>
        <v>9</v>
      </c>
      <c r="J35" s="54" t="str">
        <f t="shared" ref="J35" si="11">IF(I35&lt;=4,"Muito Baixo",IF(I35&lt;=8,"Baixo",IF(I35&lt;=12,"Médio",IF(I35&lt;=16,"Alto",IF(I35&gt;16,"Muito Alto",)))))</f>
        <v>Médio</v>
      </c>
      <c r="K35" s="67" t="s">
        <v>86</v>
      </c>
      <c r="L35" s="36" t="s">
        <v>117</v>
      </c>
      <c r="M35" s="92" t="s">
        <v>47</v>
      </c>
      <c r="N35" s="99" t="s">
        <v>178</v>
      </c>
      <c r="O35" s="129" t="s">
        <v>178</v>
      </c>
    </row>
    <row r="36" spans="2:15" ht="45.75" customHeight="1" thickBot="1" x14ac:dyDescent="0.25">
      <c r="B36" s="64"/>
      <c r="C36" s="74"/>
      <c r="D36" s="93"/>
      <c r="E36" s="35" t="s">
        <v>88</v>
      </c>
      <c r="F36" s="94"/>
      <c r="G36" s="94"/>
      <c r="H36" s="94"/>
      <c r="I36" s="94"/>
      <c r="J36" s="56"/>
      <c r="K36" s="68"/>
      <c r="L36" s="42" t="s">
        <v>118</v>
      </c>
      <c r="M36" s="94"/>
      <c r="N36" s="101"/>
      <c r="O36" s="131"/>
    </row>
    <row r="37" spans="2:15" ht="40.5" customHeight="1" x14ac:dyDescent="0.2">
      <c r="B37" s="62">
        <v>15</v>
      </c>
      <c r="C37" s="72" t="s">
        <v>106</v>
      </c>
      <c r="D37" s="41" t="s">
        <v>119</v>
      </c>
      <c r="E37" s="36" t="s">
        <v>74</v>
      </c>
      <c r="F37" s="51" t="s">
        <v>47</v>
      </c>
      <c r="G37" s="51" t="s">
        <v>7</v>
      </c>
      <c r="H37" s="51" t="s">
        <v>12</v>
      </c>
      <c r="I37" s="51">
        <f t="shared" ref="I37" si="12">(IF(G37="1 - Muito baixa",1,IF(G37="2 - Baixa",2,IF(G37="3 - Média",3,IF(G37="4 - Alta",4,IF(G37="5 - Muito alta",5))))))*(IF(H37="1 - Muito baixo",1,IF(H37="2 - Baixo",2,IF(H37="3 - Médio",3,IF(H37="4 - Alto",4,IF(H37="5 - Muito alto",5))))))</f>
        <v>16</v>
      </c>
      <c r="J37" s="54" t="str">
        <f t="shared" ref="J37" si="13">IF(I37&lt;=4,"Muito Baixo",IF(I37&lt;=8,"Baixo",IF(I37&lt;=12,"Médio",IF(I37&lt;=16,"Alto",IF(I37&gt;16,"Muito Alto",)))))</f>
        <v>Alto</v>
      </c>
      <c r="K37" s="41" t="s">
        <v>124</v>
      </c>
      <c r="L37" s="36" t="s">
        <v>125</v>
      </c>
      <c r="M37" s="51" t="s">
        <v>47</v>
      </c>
      <c r="N37" s="99" t="s">
        <v>178</v>
      </c>
      <c r="O37" s="129" t="s">
        <v>178</v>
      </c>
    </row>
    <row r="38" spans="2:15" ht="40.5" customHeight="1" x14ac:dyDescent="0.2">
      <c r="B38" s="63"/>
      <c r="C38" s="70"/>
      <c r="D38" s="45" t="s">
        <v>120</v>
      </c>
      <c r="E38" s="45" t="s">
        <v>121</v>
      </c>
      <c r="F38" s="52"/>
      <c r="G38" s="52"/>
      <c r="H38" s="52"/>
      <c r="I38" s="52"/>
      <c r="J38" s="55"/>
      <c r="K38" s="45" t="s">
        <v>126</v>
      </c>
      <c r="L38" s="37" t="s">
        <v>127</v>
      </c>
      <c r="M38" s="52"/>
      <c r="N38" s="83"/>
      <c r="O38" s="130"/>
    </row>
    <row r="39" spans="2:15" ht="44.25" customHeight="1" thickBot="1" x14ac:dyDescent="0.25">
      <c r="B39" s="64"/>
      <c r="C39" s="71"/>
      <c r="D39" s="44" t="s">
        <v>123</v>
      </c>
      <c r="E39" s="42" t="s">
        <v>122</v>
      </c>
      <c r="F39" s="53"/>
      <c r="G39" s="53"/>
      <c r="H39" s="53"/>
      <c r="I39" s="53"/>
      <c r="J39" s="56"/>
      <c r="K39" s="42" t="s">
        <v>128</v>
      </c>
      <c r="L39" s="35" t="s">
        <v>129</v>
      </c>
      <c r="M39" s="53"/>
      <c r="N39" s="101"/>
      <c r="O39" s="131"/>
    </row>
    <row r="40" spans="2:15" ht="39" customHeight="1" x14ac:dyDescent="0.2">
      <c r="B40" s="62">
        <v>16</v>
      </c>
      <c r="C40" s="72" t="s">
        <v>54</v>
      </c>
      <c r="D40" s="36" t="s">
        <v>130</v>
      </c>
      <c r="E40" s="91" t="s">
        <v>133</v>
      </c>
      <c r="F40" s="92" t="s">
        <v>47</v>
      </c>
      <c r="G40" s="48" t="s">
        <v>6</v>
      </c>
      <c r="H40" s="48" t="s">
        <v>11</v>
      </c>
      <c r="I40" s="51">
        <f t="shared" ref="I40" si="14">(IF(G40="1 - Muito baixa",1,IF(G40="2 - Baixa",2,IF(G40="3 - Média",3,IF(G40="4 - Alta",4,IF(G40="5 - Muito alta",5))))))*(IF(H40="1 - Muito baixo",1,IF(H40="2 - Baixo",2,IF(H40="3 - Médio",3,IF(H40="4 - Alto",4,IF(H40="5 - Muito alto",5))))))</f>
        <v>9</v>
      </c>
      <c r="J40" s="54" t="str">
        <f t="shared" ref="J40" si="15">IF(I40&lt;=4,"Muito Baixo",IF(I40&lt;=8,"Baixo",IF(I40&lt;=12,"Médio",IF(I40&lt;=16,"Alto",IF(I40&gt;16,"Muito Alto",)))))</f>
        <v>Médio</v>
      </c>
      <c r="K40" s="43" t="s">
        <v>136</v>
      </c>
      <c r="L40" s="43" t="s">
        <v>92</v>
      </c>
      <c r="M40" s="48" t="s">
        <v>47</v>
      </c>
      <c r="N40" s="99" t="s">
        <v>178</v>
      </c>
      <c r="O40" s="129" t="s">
        <v>178</v>
      </c>
    </row>
    <row r="41" spans="2:15" ht="42.75" customHeight="1" x14ac:dyDescent="0.2">
      <c r="B41" s="63"/>
      <c r="C41" s="70"/>
      <c r="D41" s="37" t="s">
        <v>131</v>
      </c>
      <c r="E41" s="96"/>
      <c r="F41" s="95"/>
      <c r="G41" s="49"/>
      <c r="H41" s="49"/>
      <c r="I41" s="52"/>
      <c r="J41" s="55"/>
      <c r="K41" s="37" t="s">
        <v>134</v>
      </c>
      <c r="L41" s="37" t="s">
        <v>93</v>
      </c>
      <c r="M41" s="49"/>
      <c r="N41" s="83"/>
      <c r="O41" s="130"/>
    </row>
    <row r="42" spans="2:15" ht="51.75" thickBot="1" x14ac:dyDescent="0.25">
      <c r="B42" s="64"/>
      <c r="C42" s="71"/>
      <c r="D42" s="35" t="s">
        <v>132</v>
      </c>
      <c r="E42" s="93"/>
      <c r="F42" s="94"/>
      <c r="G42" s="50"/>
      <c r="H42" s="50"/>
      <c r="I42" s="53"/>
      <c r="J42" s="56"/>
      <c r="K42" s="42" t="s">
        <v>135</v>
      </c>
      <c r="L42" s="44" t="s">
        <v>94</v>
      </c>
      <c r="M42" s="50"/>
      <c r="N42" s="101"/>
      <c r="O42" s="131"/>
    </row>
    <row r="43" spans="2:15" ht="40.5" customHeight="1" x14ac:dyDescent="0.2">
      <c r="B43" s="62">
        <v>17</v>
      </c>
      <c r="C43" s="57" t="s">
        <v>107</v>
      </c>
      <c r="D43" s="41" t="s">
        <v>60</v>
      </c>
      <c r="E43" s="41" t="s">
        <v>90</v>
      </c>
      <c r="F43" s="51" t="s">
        <v>47</v>
      </c>
      <c r="G43" s="48" t="s">
        <v>6</v>
      </c>
      <c r="H43" s="48" t="s">
        <v>13</v>
      </c>
      <c r="I43" s="51">
        <f t="shared" ref="I43" si="16">(IF(G43="1 - Muito baixa",1,IF(G43="2 - Baixa",2,IF(G43="3 - Média",3,IF(G43="4 - Alta",4,IF(G43="5 - Muito alta",5))))))*(IF(H43="1 - Muito baixo",1,IF(H43="2 - Baixo",2,IF(H43="3 - Médio",3,IF(H43="4 - Alto",4,IF(H43="5 - Muito alto",5))))))</f>
        <v>15</v>
      </c>
      <c r="J43" s="54" t="str">
        <f t="shared" ref="J43" si="17">IF(I43&lt;=4,"Muito Baixo",IF(I43&lt;=8,"Baixo",IF(I43&lt;=12,"Médio",IF(I43&lt;=16,"Alto",IF(I43&gt;16,"Muito Alto",)))))</f>
        <v>Alto</v>
      </c>
      <c r="K43" s="43" t="s">
        <v>138</v>
      </c>
      <c r="L43" s="41" t="s">
        <v>91</v>
      </c>
      <c r="M43" s="48" t="s">
        <v>47</v>
      </c>
      <c r="N43" s="99" t="s">
        <v>178</v>
      </c>
      <c r="O43" s="129" t="s">
        <v>178</v>
      </c>
    </row>
    <row r="44" spans="2:15" ht="28.5" customHeight="1" thickBot="1" x14ac:dyDescent="0.25">
      <c r="B44" s="64"/>
      <c r="C44" s="58"/>
      <c r="D44" s="35" t="s">
        <v>78</v>
      </c>
      <c r="E44" s="35" t="s">
        <v>137</v>
      </c>
      <c r="F44" s="53"/>
      <c r="G44" s="50"/>
      <c r="H44" s="50"/>
      <c r="I44" s="53"/>
      <c r="J44" s="56"/>
      <c r="K44" s="44" t="s">
        <v>139</v>
      </c>
      <c r="L44" s="35" t="s">
        <v>116</v>
      </c>
      <c r="M44" s="50"/>
      <c r="N44" s="101"/>
      <c r="O44" s="131"/>
    </row>
    <row r="45" spans="2:15" ht="27" customHeight="1" thickBot="1" x14ac:dyDescent="0.25">
      <c r="B45" s="135" t="s">
        <v>75</v>
      </c>
      <c r="C45" s="88"/>
      <c r="D45" s="88"/>
      <c r="E45" s="88"/>
      <c r="F45" s="88"/>
      <c r="G45" s="88"/>
      <c r="H45" s="88"/>
      <c r="I45" s="88"/>
      <c r="J45" s="88"/>
      <c r="K45" s="88"/>
      <c r="L45" s="88"/>
      <c r="M45" s="88"/>
      <c r="N45" s="88"/>
      <c r="O45" s="136"/>
    </row>
    <row r="46" spans="2:15" ht="48" customHeight="1" x14ac:dyDescent="0.2">
      <c r="B46" s="59">
        <v>18</v>
      </c>
      <c r="C46" s="72" t="s">
        <v>25</v>
      </c>
      <c r="D46" s="41" t="s">
        <v>160</v>
      </c>
      <c r="E46" s="67" t="s">
        <v>122</v>
      </c>
      <c r="F46" s="51" t="s">
        <v>47</v>
      </c>
      <c r="G46" s="51" t="s">
        <v>6</v>
      </c>
      <c r="H46" s="51" t="s">
        <v>12</v>
      </c>
      <c r="I46" s="51">
        <f>(IF(G46="1 - Muito baixa",1,IF(G46="2 - Baixa",2,IF(G46="3 - Média",3,IF(G46="4 - Alta",4,IF(G46="5 - Muito alta",5))))))*(IF(H46="1 - Muito baixo",1,IF(H46="2 - Baixo",2,IF(H46="3 - Médio",3,IF(H46="4 - Alto",4,IF(H46="5 - Muito alto",5))))))</f>
        <v>12</v>
      </c>
      <c r="J46" s="54" t="str">
        <f>IF(I46&lt;=4,"Muito Baixo",IF(I46&lt;=8,"Baixo",IF(I46&lt;=12,"Médio",IF(I46&lt;=16,"Alto",IF(I46&gt;16,"Muito Alto",)))))</f>
        <v>Médio</v>
      </c>
      <c r="K46" s="67" t="s">
        <v>162</v>
      </c>
      <c r="L46" s="36" t="s">
        <v>81</v>
      </c>
      <c r="M46" s="51" t="str">
        <f>F46</f>
        <v>CONTRATADA</v>
      </c>
      <c r="N46" s="82" t="s">
        <v>178</v>
      </c>
      <c r="O46" s="137" t="s">
        <v>178</v>
      </c>
    </row>
    <row r="47" spans="2:15" ht="49.5" customHeight="1" thickBot="1" x14ac:dyDescent="0.25">
      <c r="B47" s="61"/>
      <c r="C47" s="71"/>
      <c r="D47" s="42" t="s">
        <v>161</v>
      </c>
      <c r="E47" s="68"/>
      <c r="F47" s="53"/>
      <c r="G47" s="53"/>
      <c r="H47" s="53"/>
      <c r="I47" s="53"/>
      <c r="J47" s="56"/>
      <c r="K47" s="68"/>
      <c r="L47" s="35" t="s">
        <v>108</v>
      </c>
      <c r="M47" s="53"/>
      <c r="N47" s="101"/>
      <c r="O47" s="131"/>
    </row>
    <row r="48" spans="2:15" ht="60" customHeight="1" x14ac:dyDescent="0.2">
      <c r="B48" s="59">
        <v>19</v>
      </c>
      <c r="C48" s="72" t="s">
        <v>61</v>
      </c>
      <c r="D48" s="67" t="s">
        <v>164</v>
      </c>
      <c r="E48" s="41" t="s">
        <v>165</v>
      </c>
      <c r="F48" s="51" t="s">
        <v>47</v>
      </c>
      <c r="G48" s="51" t="s">
        <v>6</v>
      </c>
      <c r="H48" s="51" t="s">
        <v>13</v>
      </c>
      <c r="I48" s="51">
        <f>(IF(G48="1 - Muito baixa",1,IF(G48="2 - Baixa",2,IF(G48="3 - Média",3,IF(G48="4 - Alta",4,IF(G48="5 - Muito alta",5))))))*(IF(H48="1 - Muito baixo",1,IF(H48="2 - Baixo",2,IF(H48="3 - Médio",3,IF(H48="4 - Alto",4,IF(H48="5 - Muito alto",5))))))</f>
        <v>15</v>
      </c>
      <c r="J48" s="54" t="str">
        <f>IF(I48&lt;=4,"Muito Baixo",IF(I48&lt;=8,"Baixo",IF(I48&lt;=12,"Médio",IF(I48&lt;=16,"Alto",IF(I48&gt;16,"Muito Alto",)))))</f>
        <v>Alto</v>
      </c>
      <c r="K48" s="67" t="s">
        <v>169</v>
      </c>
      <c r="L48" s="41" t="s">
        <v>167</v>
      </c>
      <c r="M48" s="51" t="str">
        <f t="shared" ref="M48" si="18">F48</f>
        <v>CONTRATADA</v>
      </c>
      <c r="N48" s="99" t="s">
        <v>178</v>
      </c>
      <c r="O48" s="129" t="s">
        <v>178</v>
      </c>
    </row>
    <row r="49" spans="2:15" ht="53.25" customHeight="1" x14ac:dyDescent="0.2">
      <c r="B49" s="60"/>
      <c r="C49" s="70"/>
      <c r="D49" s="69"/>
      <c r="E49" s="45" t="s">
        <v>166</v>
      </c>
      <c r="F49" s="52"/>
      <c r="G49" s="52"/>
      <c r="H49" s="52"/>
      <c r="I49" s="52"/>
      <c r="J49" s="55"/>
      <c r="K49" s="69"/>
      <c r="L49" s="45" t="s">
        <v>168</v>
      </c>
      <c r="M49" s="52"/>
      <c r="N49" s="83"/>
      <c r="O49" s="130"/>
    </row>
    <row r="50" spans="2:15" ht="39" customHeight="1" thickBot="1" x14ac:dyDescent="0.25">
      <c r="B50" s="61"/>
      <c r="C50" s="71"/>
      <c r="D50" s="68"/>
      <c r="E50" s="42" t="s">
        <v>68</v>
      </c>
      <c r="F50" s="53"/>
      <c r="G50" s="53"/>
      <c r="H50" s="53"/>
      <c r="I50" s="53"/>
      <c r="J50" s="56"/>
      <c r="K50" s="68"/>
      <c r="L50" s="35" t="s">
        <v>81</v>
      </c>
      <c r="M50" s="53"/>
      <c r="N50" s="101"/>
      <c r="O50" s="131"/>
    </row>
    <row r="51" spans="2:15" ht="33" customHeight="1" x14ac:dyDescent="0.2">
      <c r="B51" s="59">
        <v>20</v>
      </c>
      <c r="C51" s="72" t="s">
        <v>53</v>
      </c>
      <c r="D51" s="67" t="s">
        <v>172</v>
      </c>
      <c r="E51" s="41" t="s">
        <v>70</v>
      </c>
      <c r="F51" s="51" t="s">
        <v>46</v>
      </c>
      <c r="G51" s="51" t="s">
        <v>5</v>
      </c>
      <c r="H51" s="51" t="s">
        <v>13</v>
      </c>
      <c r="I51" s="51">
        <f t="shared" ref="I51" si="19">(IF(G51="1 - Muito baixa",1,IF(G51="2 - Baixa",2,IF(G51="3 - Média",3,IF(G51="4 - Alta",4,IF(G51="5 - Muito alta",5))))))*(IF(H51="1 - Muito baixo",1,IF(H51="2 - Baixo",2,IF(H51="3 - Médio",3,IF(H51="4 - Alto",4,IF(H51="5 - Muito alto",5))))))</f>
        <v>10</v>
      </c>
      <c r="J51" s="54" t="str">
        <f t="shared" ref="J51" si="20">IF(I51&lt;=4,"Muito Baixo",IF(I51&lt;=8,"Baixo",IF(I51&lt;=12,"Médio",IF(I51&lt;=16,"Alto",IF(I51&gt;16,"Muito Alto",)))))</f>
        <v>Médio</v>
      </c>
      <c r="K51" s="67" t="s">
        <v>170</v>
      </c>
      <c r="L51" s="67" t="s">
        <v>171</v>
      </c>
      <c r="M51" s="51" t="s">
        <v>46</v>
      </c>
      <c r="N51" s="99" t="s">
        <v>178</v>
      </c>
      <c r="O51" s="129" t="s">
        <v>181</v>
      </c>
    </row>
    <row r="52" spans="2:15" ht="36" customHeight="1" x14ac:dyDescent="0.2">
      <c r="B52" s="60"/>
      <c r="C52" s="70"/>
      <c r="D52" s="69"/>
      <c r="E52" s="45" t="s">
        <v>71</v>
      </c>
      <c r="F52" s="52"/>
      <c r="G52" s="52"/>
      <c r="H52" s="52"/>
      <c r="I52" s="52"/>
      <c r="J52" s="55"/>
      <c r="K52" s="69"/>
      <c r="L52" s="69"/>
      <c r="M52" s="52"/>
      <c r="N52" s="83"/>
      <c r="O52" s="130"/>
    </row>
    <row r="53" spans="2:15" ht="36" customHeight="1" x14ac:dyDescent="0.2">
      <c r="B53" s="60"/>
      <c r="C53" s="70"/>
      <c r="D53" s="69"/>
      <c r="E53" s="45" t="s">
        <v>109</v>
      </c>
      <c r="F53" s="52"/>
      <c r="G53" s="52"/>
      <c r="H53" s="52"/>
      <c r="I53" s="52"/>
      <c r="J53" s="55"/>
      <c r="K53" s="69"/>
      <c r="L53" s="69"/>
      <c r="M53" s="52"/>
      <c r="N53" s="83"/>
      <c r="O53" s="130"/>
    </row>
    <row r="54" spans="2:15" ht="36" customHeight="1" thickBot="1" x14ac:dyDescent="0.25">
      <c r="B54" s="61"/>
      <c r="C54" s="71"/>
      <c r="D54" s="68"/>
      <c r="E54" s="42" t="s">
        <v>72</v>
      </c>
      <c r="F54" s="53"/>
      <c r="G54" s="53"/>
      <c r="H54" s="53"/>
      <c r="I54" s="53"/>
      <c r="J54" s="56"/>
      <c r="K54" s="68"/>
      <c r="L54" s="68"/>
      <c r="M54" s="53"/>
      <c r="N54" s="101"/>
      <c r="O54" s="131"/>
    </row>
    <row r="55" spans="2:15" ht="37.5" customHeight="1" x14ac:dyDescent="0.2">
      <c r="B55" s="59">
        <v>21</v>
      </c>
      <c r="C55" s="72" t="s">
        <v>55</v>
      </c>
      <c r="D55" s="43" t="s">
        <v>58</v>
      </c>
      <c r="E55" s="41" t="s">
        <v>71</v>
      </c>
      <c r="F55" s="51" t="s">
        <v>46</v>
      </c>
      <c r="G55" s="48" t="s">
        <v>5</v>
      </c>
      <c r="H55" s="48" t="s">
        <v>11</v>
      </c>
      <c r="I55" s="51">
        <f t="shared" ref="I55" si="21">(IF(G55="1 - Muito baixa",1,IF(G55="2 - Baixa",2,IF(G55="3 - Média",3,IF(G55="4 - Alta",4,IF(G55="5 - Muito alta",5))))))*(IF(H55="1 - Muito baixo",1,IF(H55="2 - Baixo",2,IF(H55="3 - Médio",3,IF(H55="4 - Alto",4,IF(H55="5 - Muito alto",5))))))</f>
        <v>6</v>
      </c>
      <c r="J55" s="54" t="str">
        <f t="shared" ref="J55" si="22">IF(I55&lt;=4,"Muito Baixo",IF(I55&lt;=8,"Baixo",IF(I55&lt;=12,"Médio",IF(I55&lt;=16,"Alto",IF(I55&gt;16,"Muito Alto",)))))</f>
        <v>Baixo</v>
      </c>
      <c r="K55" s="46" t="s">
        <v>59</v>
      </c>
      <c r="L55" s="67" t="s">
        <v>173</v>
      </c>
      <c r="M55" s="48" t="s">
        <v>46</v>
      </c>
      <c r="N55" s="99" t="s">
        <v>178</v>
      </c>
      <c r="O55" s="129" t="s">
        <v>181</v>
      </c>
    </row>
    <row r="56" spans="2:15" ht="44.25" customHeight="1" thickBot="1" x14ac:dyDescent="0.25">
      <c r="B56" s="61"/>
      <c r="C56" s="71"/>
      <c r="D56" s="44" t="s">
        <v>110</v>
      </c>
      <c r="E56" s="42" t="s">
        <v>71</v>
      </c>
      <c r="F56" s="53"/>
      <c r="G56" s="50"/>
      <c r="H56" s="50"/>
      <c r="I56" s="53"/>
      <c r="J56" s="56"/>
      <c r="K56" s="47"/>
      <c r="L56" s="68"/>
      <c r="M56" s="50"/>
      <c r="N56" s="101"/>
      <c r="O56" s="131"/>
    </row>
    <row r="57" spans="2:15" ht="48" customHeight="1" x14ac:dyDescent="0.2">
      <c r="B57" s="59">
        <v>22</v>
      </c>
      <c r="C57" s="72" t="s">
        <v>64</v>
      </c>
      <c r="D57" s="67" t="s">
        <v>65</v>
      </c>
      <c r="E57" s="41" t="s">
        <v>174</v>
      </c>
      <c r="F57" s="51" t="s">
        <v>46</v>
      </c>
      <c r="G57" s="48" t="s">
        <v>4</v>
      </c>
      <c r="H57" s="48" t="s">
        <v>12</v>
      </c>
      <c r="I57" s="51">
        <f t="shared" ref="I57" si="23">(IF(G57="1 - Muito baixa",1,IF(G57="2 - Baixa",2,IF(G57="3 - Média",3,IF(G57="4 - Alta",4,IF(G57="5 - Muito alta",5))))))*(IF(H57="1 - Muito baixo",1,IF(H57="2 - Baixo",2,IF(H57="3 - Médio",3,IF(H57="4 - Alto",4,IF(H57="5 - Muito alto",5))))))</f>
        <v>4</v>
      </c>
      <c r="J57" s="54" t="str">
        <f t="shared" ref="J57" si="24">IF(I57&lt;=4,"Muito Baixo",IF(I57&lt;=8,"Baixo",IF(I57&lt;=12,"Médio",IF(I57&lt;=16,"Alto",IF(I57&gt;16,"Muito Alto",)))))</f>
        <v>Muito Baixo</v>
      </c>
      <c r="K57" s="46" t="s">
        <v>170</v>
      </c>
      <c r="L57" s="46" t="s">
        <v>171</v>
      </c>
      <c r="M57" s="48" t="s">
        <v>46</v>
      </c>
      <c r="N57" s="99" t="s">
        <v>178</v>
      </c>
      <c r="O57" s="129" t="s">
        <v>181</v>
      </c>
    </row>
    <row r="58" spans="2:15" ht="50.25" customHeight="1" thickBot="1" x14ac:dyDescent="0.25">
      <c r="B58" s="61"/>
      <c r="C58" s="71"/>
      <c r="D58" s="68"/>
      <c r="E58" s="42" t="s">
        <v>175</v>
      </c>
      <c r="F58" s="53"/>
      <c r="G58" s="50"/>
      <c r="H58" s="50"/>
      <c r="I58" s="53"/>
      <c r="J58" s="56"/>
      <c r="K58" s="47"/>
      <c r="L58" s="47"/>
      <c r="M58" s="50"/>
      <c r="N58" s="101"/>
      <c r="O58" s="131"/>
    </row>
    <row r="63" spans="2:15" x14ac:dyDescent="0.2">
      <c r="B63" s="19"/>
      <c r="C63" s="19"/>
      <c r="D63" s="20"/>
      <c r="E63" s="19"/>
      <c r="F63" s="19"/>
      <c r="G63" s="19"/>
      <c r="H63" s="19"/>
      <c r="I63" s="19"/>
      <c r="J63" s="19"/>
      <c r="K63" s="19"/>
      <c r="L63" s="19"/>
      <c r="M63" s="19"/>
    </row>
  </sheetData>
  <mergeCells count="228">
    <mergeCell ref="N43:N44"/>
    <mergeCell ref="O43:O44"/>
    <mergeCell ref="D33:D34"/>
    <mergeCell ref="D35:D36"/>
    <mergeCell ref="K35:K36"/>
    <mergeCell ref="E40:E42"/>
    <mergeCell ref="B45:O45"/>
    <mergeCell ref="N57:N58"/>
    <mergeCell ref="O57:O58"/>
    <mergeCell ref="N55:N56"/>
    <mergeCell ref="O55:O56"/>
    <mergeCell ref="N51:N54"/>
    <mergeCell ref="O51:O54"/>
    <mergeCell ref="N48:N50"/>
    <mergeCell ref="O48:O50"/>
    <mergeCell ref="N46:N47"/>
    <mergeCell ref="O46:O47"/>
    <mergeCell ref="N30:N32"/>
    <mergeCell ref="O30:O32"/>
    <mergeCell ref="N33:N34"/>
    <mergeCell ref="O33:O34"/>
    <mergeCell ref="N35:N36"/>
    <mergeCell ref="O35:O36"/>
    <mergeCell ref="N37:N39"/>
    <mergeCell ref="O37:O39"/>
    <mergeCell ref="N40:N42"/>
    <mergeCell ref="O40:O42"/>
    <mergeCell ref="B4:O4"/>
    <mergeCell ref="C23:C24"/>
    <mergeCell ref="B22:O22"/>
    <mergeCell ref="N23:N24"/>
    <mergeCell ref="O23:O24"/>
    <mergeCell ref="N25:N27"/>
    <mergeCell ref="O25:O27"/>
    <mergeCell ref="N28:N29"/>
    <mergeCell ref="O28:O29"/>
    <mergeCell ref="N5:N7"/>
    <mergeCell ref="N8:N9"/>
    <mergeCell ref="N10:N12"/>
    <mergeCell ref="N13:N15"/>
    <mergeCell ref="N16:N17"/>
    <mergeCell ref="N18:N19"/>
    <mergeCell ref="O5:O7"/>
    <mergeCell ref="O8:O9"/>
    <mergeCell ref="O10:O12"/>
    <mergeCell ref="O13:O15"/>
    <mergeCell ref="O16:O17"/>
    <mergeCell ref="O18:O19"/>
    <mergeCell ref="B2:C2"/>
    <mergeCell ref="D2:K2"/>
    <mergeCell ref="B57:B58"/>
    <mergeCell ref="C57:C58"/>
    <mergeCell ref="F57:F58"/>
    <mergeCell ref="G57:G58"/>
    <mergeCell ref="H57:H58"/>
    <mergeCell ref="I57:I58"/>
    <mergeCell ref="J57:J58"/>
    <mergeCell ref="B48:B50"/>
    <mergeCell ref="C48:C50"/>
    <mergeCell ref="F48:F50"/>
    <mergeCell ref="G48:G50"/>
    <mergeCell ref="H48:H50"/>
    <mergeCell ref="I48:I50"/>
    <mergeCell ref="J48:J50"/>
    <mergeCell ref="B28:B29"/>
    <mergeCell ref="C28:C29"/>
    <mergeCell ref="F28:F29"/>
    <mergeCell ref="G28:G29"/>
    <mergeCell ref="H28:H29"/>
    <mergeCell ref="I28:I29"/>
    <mergeCell ref="J28:J29"/>
    <mergeCell ref="C13:C15"/>
    <mergeCell ref="M51:M54"/>
    <mergeCell ref="B55:B56"/>
    <mergeCell ref="B51:B54"/>
    <mergeCell ref="M55:M56"/>
    <mergeCell ref="K51:K54"/>
    <mergeCell ref="L51:L54"/>
    <mergeCell ref="K55:K56"/>
    <mergeCell ref="L55:L56"/>
    <mergeCell ref="D57:D58"/>
    <mergeCell ref="K57:K58"/>
    <mergeCell ref="M48:M50"/>
    <mergeCell ref="M46:M47"/>
    <mergeCell ref="H46:H47"/>
    <mergeCell ref="I46:I47"/>
    <mergeCell ref="J46:J47"/>
    <mergeCell ref="B46:B47"/>
    <mergeCell ref="C46:C47"/>
    <mergeCell ref="F46:F47"/>
    <mergeCell ref="G46:G47"/>
    <mergeCell ref="K46:K47"/>
    <mergeCell ref="K48:K50"/>
    <mergeCell ref="M40:M42"/>
    <mergeCell ref="H40:H42"/>
    <mergeCell ref="I40:I42"/>
    <mergeCell ref="J40:J42"/>
    <mergeCell ref="B40:B42"/>
    <mergeCell ref="C40:C42"/>
    <mergeCell ref="F40:F42"/>
    <mergeCell ref="G40:G42"/>
    <mergeCell ref="M43:M44"/>
    <mergeCell ref="H43:H44"/>
    <mergeCell ref="I43:I44"/>
    <mergeCell ref="J43:J44"/>
    <mergeCell ref="B43:B44"/>
    <mergeCell ref="C43:C44"/>
    <mergeCell ref="F43:F44"/>
    <mergeCell ref="G43:G44"/>
    <mergeCell ref="M33:M34"/>
    <mergeCell ref="H33:H34"/>
    <mergeCell ref="I33:I34"/>
    <mergeCell ref="J33:J34"/>
    <mergeCell ref="B33:B34"/>
    <mergeCell ref="C33:C34"/>
    <mergeCell ref="F33:F34"/>
    <mergeCell ref="G33:G34"/>
    <mergeCell ref="M37:M39"/>
    <mergeCell ref="H37:H39"/>
    <mergeCell ref="I37:I39"/>
    <mergeCell ref="J37:J39"/>
    <mergeCell ref="B37:B39"/>
    <mergeCell ref="C37:C39"/>
    <mergeCell ref="F37:F39"/>
    <mergeCell ref="G37:G39"/>
    <mergeCell ref="M35:M36"/>
    <mergeCell ref="B35:B36"/>
    <mergeCell ref="M28:M29"/>
    <mergeCell ref="B30:B32"/>
    <mergeCell ref="C30:C32"/>
    <mergeCell ref="F30:F32"/>
    <mergeCell ref="G30:G32"/>
    <mergeCell ref="H30:H32"/>
    <mergeCell ref="I30:I32"/>
    <mergeCell ref="J30:J32"/>
    <mergeCell ref="M30:M32"/>
    <mergeCell ref="B16:B17"/>
    <mergeCell ref="B8:B9"/>
    <mergeCell ref="C10:C12"/>
    <mergeCell ref="B10:B12"/>
    <mergeCell ref="F10:F12"/>
    <mergeCell ref="G10:G12"/>
    <mergeCell ref="C8:C9"/>
    <mergeCell ref="M25:M27"/>
    <mergeCell ref="H25:H27"/>
    <mergeCell ref="I25:I27"/>
    <mergeCell ref="J25:J27"/>
    <mergeCell ref="B25:B27"/>
    <mergeCell ref="C25:C27"/>
    <mergeCell ref="F25:F27"/>
    <mergeCell ref="G25:G27"/>
    <mergeCell ref="H18:H19"/>
    <mergeCell ref="I18:I19"/>
    <mergeCell ref="J18:J19"/>
    <mergeCell ref="B23:B24"/>
    <mergeCell ref="G23:G24"/>
    <mergeCell ref="C18:C19"/>
    <mergeCell ref="B18:B19"/>
    <mergeCell ref="K26:K27"/>
    <mergeCell ref="J13:J15"/>
    <mergeCell ref="H23:H24"/>
    <mergeCell ref="I23:I24"/>
    <mergeCell ref="J23:J24"/>
    <mergeCell ref="F5:F7"/>
    <mergeCell ref="G5:G7"/>
    <mergeCell ref="M18:M19"/>
    <mergeCell ref="M5:M7"/>
    <mergeCell ref="M8:M9"/>
    <mergeCell ref="F8:F9"/>
    <mergeCell ref="G8:G9"/>
    <mergeCell ref="H5:H7"/>
    <mergeCell ref="I5:I7"/>
    <mergeCell ref="J5:J7"/>
    <mergeCell ref="F13:F15"/>
    <mergeCell ref="G13:G15"/>
    <mergeCell ref="F18:F19"/>
    <mergeCell ref="G18:G19"/>
    <mergeCell ref="F23:F24"/>
    <mergeCell ref="D25:D26"/>
    <mergeCell ref="E25:E26"/>
    <mergeCell ref="D28:D29"/>
    <mergeCell ref="E46:E47"/>
    <mergeCell ref="D48:D50"/>
    <mergeCell ref="D51:D54"/>
    <mergeCell ref="H13:H15"/>
    <mergeCell ref="I13:I15"/>
    <mergeCell ref="F51:F54"/>
    <mergeCell ref="G51:G54"/>
    <mergeCell ref="H51:H54"/>
    <mergeCell ref="I51:I54"/>
    <mergeCell ref="C55:C56"/>
    <mergeCell ref="F55:F56"/>
    <mergeCell ref="G55:G56"/>
    <mergeCell ref="H55:H56"/>
    <mergeCell ref="I55:I56"/>
    <mergeCell ref="J55:J56"/>
    <mergeCell ref="J35:J36"/>
    <mergeCell ref="I35:I36"/>
    <mergeCell ref="H35:H36"/>
    <mergeCell ref="G35:G36"/>
    <mergeCell ref="F35:F36"/>
    <mergeCell ref="C35:C36"/>
    <mergeCell ref="C51:C54"/>
    <mergeCell ref="J51:J54"/>
    <mergeCell ref="M13:M15"/>
    <mergeCell ref="H10:H12"/>
    <mergeCell ref="I10:I12"/>
    <mergeCell ref="J10:J12"/>
    <mergeCell ref="M10:M12"/>
    <mergeCell ref="C16:C17"/>
    <mergeCell ref="F16:F17"/>
    <mergeCell ref="G16:G17"/>
    <mergeCell ref="H16:H17"/>
    <mergeCell ref="I16:I17"/>
    <mergeCell ref="J16:J17"/>
    <mergeCell ref="M16:M17"/>
    <mergeCell ref="B13:B15"/>
    <mergeCell ref="B5:B7"/>
    <mergeCell ref="D8:D9"/>
    <mergeCell ref="K8:K9"/>
    <mergeCell ref="E13:E15"/>
    <mergeCell ref="D18:D19"/>
    <mergeCell ref="C5:C7"/>
    <mergeCell ref="H8:H9"/>
    <mergeCell ref="I8:I9"/>
    <mergeCell ref="J8:J9"/>
    <mergeCell ref="L57:L58"/>
    <mergeCell ref="M57:M58"/>
  </mergeCells>
  <conditionalFormatting sqref="J10:J11 J13 J16 J18 J20:J21">
    <cfRule type="containsText" dxfId="84" priority="941" operator="containsText" text="Muito Baixo">
      <formula>NOT(ISERROR(SEARCH("Muito Baixo",J10)))</formula>
    </cfRule>
    <cfRule type="containsText" dxfId="83" priority="942" operator="containsText" text="Baixo">
      <formula>NOT(ISERROR(SEARCH("Baixo",J10)))</formula>
    </cfRule>
    <cfRule type="containsText" dxfId="82" priority="948" operator="containsText" text="Médio">
      <formula>NOT(ISERROR(SEARCH("Médio",J10)))</formula>
    </cfRule>
  </conditionalFormatting>
  <conditionalFormatting sqref="J10:J11 J13 J16 J18 J20:J21">
    <cfRule type="containsText" dxfId="81" priority="947" operator="containsText" text="Alto">
      <formula>NOT(ISERROR(SEARCH("Alto",J10)))</formula>
    </cfRule>
  </conditionalFormatting>
  <conditionalFormatting sqref="J10:J11 J13 J16 J18 J20:J21">
    <cfRule type="containsText" dxfId="80" priority="946" operator="containsText" text="Muito Alto">
      <formula>NOT(ISERROR(SEARCH("Muito Alto",J10)))</formula>
    </cfRule>
  </conditionalFormatting>
  <conditionalFormatting sqref="J5:J6">
    <cfRule type="containsText" dxfId="79" priority="291" operator="containsText" text="Muito Baixo">
      <formula>NOT(ISERROR(SEARCH("Muito Baixo",J5)))</formula>
    </cfRule>
    <cfRule type="containsText" dxfId="78" priority="292" operator="containsText" text="Baixo">
      <formula>NOT(ISERROR(SEARCH("Baixo",J5)))</formula>
    </cfRule>
    <cfRule type="containsText" dxfId="77" priority="295" operator="containsText" text="Médio">
      <formula>NOT(ISERROR(SEARCH("Médio",J5)))</formula>
    </cfRule>
  </conditionalFormatting>
  <conditionalFormatting sqref="J5:J6">
    <cfRule type="containsText" dxfId="76" priority="294" operator="containsText" text="Alto">
      <formula>NOT(ISERROR(SEARCH("Alto",J5)))</formula>
    </cfRule>
  </conditionalFormatting>
  <conditionalFormatting sqref="J5:J6">
    <cfRule type="containsText" dxfId="75" priority="293" operator="containsText" text="Muito Alto">
      <formula>NOT(ISERROR(SEARCH("Muito Alto",J5)))</formula>
    </cfRule>
  </conditionalFormatting>
  <conditionalFormatting sqref="J8">
    <cfRule type="containsText" dxfId="74" priority="276" operator="containsText" text="Muito Baixo">
      <formula>NOT(ISERROR(SEARCH("Muito Baixo",J8)))</formula>
    </cfRule>
    <cfRule type="containsText" dxfId="73" priority="277" operator="containsText" text="Baixo">
      <formula>NOT(ISERROR(SEARCH("Baixo",J8)))</formula>
    </cfRule>
    <cfRule type="containsText" dxfId="72" priority="280" operator="containsText" text="Médio">
      <formula>NOT(ISERROR(SEARCH("Médio",J8)))</formula>
    </cfRule>
  </conditionalFormatting>
  <conditionalFormatting sqref="J8">
    <cfRule type="containsText" dxfId="71" priority="279" operator="containsText" text="Alto">
      <formula>NOT(ISERROR(SEARCH("Alto",J8)))</formula>
    </cfRule>
  </conditionalFormatting>
  <conditionalFormatting sqref="J8">
    <cfRule type="containsText" dxfId="70" priority="278" operator="containsText" text="Muito Alto">
      <formula>NOT(ISERROR(SEARCH("Muito Alto",J8)))</formula>
    </cfRule>
  </conditionalFormatting>
  <conditionalFormatting sqref="J28">
    <cfRule type="containsText" dxfId="69" priority="271" operator="containsText" text="Muito Baixo">
      <formula>NOT(ISERROR(SEARCH("Muito Baixo",J28)))</formula>
    </cfRule>
    <cfRule type="containsText" dxfId="68" priority="272" operator="containsText" text="Baixo">
      <formula>NOT(ISERROR(SEARCH("Baixo",J28)))</formula>
    </cfRule>
    <cfRule type="containsText" dxfId="67" priority="275" operator="containsText" text="Médio">
      <formula>NOT(ISERROR(SEARCH("Médio",J28)))</formula>
    </cfRule>
  </conditionalFormatting>
  <conditionalFormatting sqref="J28">
    <cfRule type="containsText" dxfId="66" priority="274" operator="containsText" text="Alto">
      <formula>NOT(ISERROR(SEARCH("Alto",J28)))</formula>
    </cfRule>
  </conditionalFormatting>
  <conditionalFormatting sqref="J28">
    <cfRule type="containsText" dxfId="65" priority="273" operator="containsText" text="Muito Alto">
      <formula>NOT(ISERROR(SEARCH("Muito Alto",J28)))</formula>
    </cfRule>
  </conditionalFormatting>
  <conditionalFormatting sqref="J35">
    <cfRule type="containsText" dxfId="64" priority="231" operator="containsText" text="Muito Baixo">
      <formula>NOT(ISERROR(SEARCH("Muito Baixo",J35)))</formula>
    </cfRule>
    <cfRule type="containsText" dxfId="63" priority="232" operator="containsText" text="Baixo">
      <formula>NOT(ISERROR(SEARCH("Baixo",J35)))</formula>
    </cfRule>
    <cfRule type="containsText" dxfId="62" priority="235" operator="containsText" text="Médio">
      <formula>NOT(ISERROR(SEARCH("Médio",J35)))</formula>
    </cfRule>
  </conditionalFormatting>
  <conditionalFormatting sqref="J35">
    <cfRule type="containsText" dxfId="61" priority="234" operator="containsText" text="Alto">
      <formula>NOT(ISERROR(SEARCH("Alto",J35)))</formula>
    </cfRule>
  </conditionalFormatting>
  <conditionalFormatting sqref="J35">
    <cfRule type="containsText" dxfId="60" priority="233" operator="containsText" text="Muito Alto">
      <formula>NOT(ISERROR(SEARCH("Muito Alto",J35)))</formula>
    </cfRule>
  </conditionalFormatting>
  <conditionalFormatting sqref="J25">
    <cfRule type="containsText" dxfId="59" priority="251" operator="containsText" text="Muito Baixo">
      <formula>NOT(ISERROR(SEARCH("Muito Baixo",J25)))</formula>
    </cfRule>
    <cfRule type="containsText" dxfId="58" priority="252" operator="containsText" text="Baixo">
      <formula>NOT(ISERROR(SEARCH("Baixo",J25)))</formula>
    </cfRule>
    <cfRule type="containsText" dxfId="57" priority="255" operator="containsText" text="Médio">
      <formula>NOT(ISERROR(SEARCH("Médio",J25)))</formula>
    </cfRule>
  </conditionalFormatting>
  <conditionalFormatting sqref="J25">
    <cfRule type="containsText" dxfId="56" priority="254" operator="containsText" text="Alto">
      <formula>NOT(ISERROR(SEARCH("Alto",J25)))</formula>
    </cfRule>
  </conditionalFormatting>
  <conditionalFormatting sqref="J25">
    <cfRule type="containsText" dxfId="55" priority="253" operator="containsText" text="Muito Alto">
      <formula>NOT(ISERROR(SEARCH("Muito Alto",J25)))</formula>
    </cfRule>
  </conditionalFormatting>
  <conditionalFormatting sqref="J33">
    <cfRule type="containsText" dxfId="49" priority="236" operator="containsText" text="Muito Baixo">
      <formula>NOT(ISERROR(SEARCH("Muito Baixo",J33)))</formula>
    </cfRule>
    <cfRule type="containsText" dxfId="48" priority="237" operator="containsText" text="Baixo">
      <formula>NOT(ISERROR(SEARCH("Baixo",J33)))</formula>
    </cfRule>
    <cfRule type="containsText" dxfId="47" priority="240" operator="containsText" text="Médio">
      <formula>NOT(ISERROR(SEARCH("Médio",J33)))</formula>
    </cfRule>
  </conditionalFormatting>
  <conditionalFormatting sqref="J33">
    <cfRule type="containsText" dxfId="46" priority="239" operator="containsText" text="Alto">
      <formula>NOT(ISERROR(SEARCH("Alto",J33)))</formula>
    </cfRule>
  </conditionalFormatting>
  <conditionalFormatting sqref="J33">
    <cfRule type="containsText" dxfId="45" priority="238" operator="containsText" text="Muito Alto">
      <formula>NOT(ISERROR(SEARCH("Muito Alto",J33)))</formula>
    </cfRule>
  </conditionalFormatting>
  <conditionalFormatting sqref="J51 J55 J57">
    <cfRule type="containsText" dxfId="44" priority="71" operator="containsText" text="Muito Baixo">
      <formula>NOT(ISERROR(SEARCH("Muito Baixo",J51)))</formula>
    </cfRule>
    <cfRule type="containsText" dxfId="43" priority="72" operator="containsText" text="Baixo">
      <formula>NOT(ISERROR(SEARCH("Baixo",J51)))</formula>
    </cfRule>
    <cfRule type="containsText" dxfId="42" priority="75" operator="containsText" text="Médio">
      <formula>NOT(ISERROR(SEARCH("Médio",J51)))</formula>
    </cfRule>
  </conditionalFormatting>
  <conditionalFormatting sqref="J51 J55 J57">
    <cfRule type="containsText" dxfId="41" priority="74" operator="containsText" text="Alto">
      <formula>NOT(ISERROR(SEARCH("Alto",J51)))</formula>
    </cfRule>
  </conditionalFormatting>
  <conditionalFormatting sqref="J51 J55 J57">
    <cfRule type="containsText" dxfId="40" priority="73" operator="containsText" text="Muito Alto">
      <formula>NOT(ISERROR(SEARCH("Muito Alto",J51)))</formula>
    </cfRule>
  </conditionalFormatting>
  <conditionalFormatting sqref="J46">
    <cfRule type="containsText" dxfId="39" priority="66" operator="containsText" text="Muito Baixo">
      <formula>NOT(ISERROR(SEARCH("Muito Baixo",J46)))</formula>
    </cfRule>
    <cfRule type="containsText" dxfId="38" priority="67" operator="containsText" text="Baixo">
      <formula>NOT(ISERROR(SEARCH("Baixo",J46)))</formula>
    </cfRule>
    <cfRule type="containsText" dxfId="37" priority="70" operator="containsText" text="Médio">
      <formula>NOT(ISERROR(SEARCH("Médio",J46)))</formula>
    </cfRule>
  </conditionalFormatting>
  <conditionalFormatting sqref="J46">
    <cfRule type="containsText" dxfId="36" priority="69" operator="containsText" text="Alto">
      <formula>NOT(ISERROR(SEARCH("Alto",J46)))</formula>
    </cfRule>
  </conditionalFormatting>
  <conditionalFormatting sqref="J46">
    <cfRule type="containsText" dxfId="35" priority="68" operator="containsText" text="Muito Alto">
      <formula>NOT(ISERROR(SEARCH("Muito Alto",J46)))</formula>
    </cfRule>
  </conditionalFormatting>
  <conditionalFormatting sqref="J48">
    <cfRule type="containsText" dxfId="29" priority="26" operator="containsText" text="Muito Baixo">
      <formula>NOT(ISERROR(SEARCH("Muito Baixo",J48)))</formula>
    </cfRule>
    <cfRule type="containsText" dxfId="28" priority="27" operator="containsText" text="Baixo">
      <formula>NOT(ISERROR(SEARCH("Baixo",J48)))</formula>
    </cfRule>
    <cfRule type="containsText" dxfId="27" priority="30" operator="containsText" text="Médio">
      <formula>NOT(ISERROR(SEARCH("Médio",J48)))</formula>
    </cfRule>
  </conditionalFormatting>
  <conditionalFormatting sqref="J48">
    <cfRule type="containsText" dxfId="26" priority="29" operator="containsText" text="Alto">
      <formula>NOT(ISERROR(SEARCH("Alto",J48)))</formula>
    </cfRule>
  </conditionalFormatting>
  <conditionalFormatting sqref="J48">
    <cfRule type="containsText" dxfId="25" priority="28" operator="containsText" text="Muito Alto">
      <formula>NOT(ISERROR(SEARCH("Muito Alto",J48)))</formula>
    </cfRule>
  </conditionalFormatting>
  <conditionalFormatting sqref="J30:J31">
    <cfRule type="containsText" dxfId="24" priority="21" operator="containsText" text="Muito Baixo">
      <formula>NOT(ISERROR(SEARCH("Muito Baixo",J30)))</formula>
    </cfRule>
    <cfRule type="containsText" dxfId="23" priority="22" operator="containsText" text="Baixo">
      <formula>NOT(ISERROR(SEARCH("Baixo",J30)))</formula>
    </cfRule>
    <cfRule type="containsText" dxfId="22" priority="25" operator="containsText" text="Médio">
      <formula>NOT(ISERROR(SEARCH("Médio",J30)))</formula>
    </cfRule>
  </conditionalFormatting>
  <conditionalFormatting sqref="J30:J31">
    <cfRule type="containsText" dxfId="21" priority="24" operator="containsText" text="Alto">
      <formula>NOT(ISERROR(SEARCH("Alto",J30)))</formula>
    </cfRule>
  </conditionalFormatting>
  <conditionalFormatting sqref="J30:J31">
    <cfRule type="containsText" dxfId="20" priority="23" operator="containsText" text="Muito Alto">
      <formula>NOT(ISERROR(SEARCH("Muito Alto",J30)))</formula>
    </cfRule>
  </conditionalFormatting>
  <conditionalFormatting sqref="J37:J38">
    <cfRule type="containsText" dxfId="19" priority="16" operator="containsText" text="Muito Baixo">
      <formula>NOT(ISERROR(SEARCH("Muito Baixo",J37)))</formula>
    </cfRule>
    <cfRule type="containsText" dxfId="18" priority="17" operator="containsText" text="Baixo">
      <formula>NOT(ISERROR(SEARCH("Baixo",J37)))</formula>
    </cfRule>
    <cfRule type="containsText" dxfId="17" priority="20" operator="containsText" text="Médio">
      <formula>NOT(ISERROR(SEARCH("Médio",J37)))</formula>
    </cfRule>
  </conditionalFormatting>
  <conditionalFormatting sqref="J37:J38">
    <cfRule type="containsText" dxfId="16" priority="19" operator="containsText" text="Alto">
      <formula>NOT(ISERROR(SEARCH("Alto",J37)))</formula>
    </cfRule>
  </conditionalFormatting>
  <conditionalFormatting sqref="J37:J38">
    <cfRule type="containsText" dxfId="15" priority="18" operator="containsText" text="Muito Alto">
      <formula>NOT(ISERROR(SEARCH("Muito Alto",J37)))</formula>
    </cfRule>
  </conditionalFormatting>
  <conditionalFormatting sqref="J40">
    <cfRule type="containsText" dxfId="14" priority="11" operator="containsText" text="Muito Baixo">
      <formula>NOT(ISERROR(SEARCH("Muito Baixo",J40)))</formula>
    </cfRule>
    <cfRule type="containsText" dxfId="13" priority="12" operator="containsText" text="Baixo">
      <formula>NOT(ISERROR(SEARCH("Baixo",J40)))</formula>
    </cfRule>
    <cfRule type="containsText" dxfId="12" priority="15" operator="containsText" text="Médio">
      <formula>NOT(ISERROR(SEARCH("Médio",J40)))</formula>
    </cfRule>
  </conditionalFormatting>
  <conditionalFormatting sqref="J40">
    <cfRule type="containsText" dxfId="11" priority="14" operator="containsText" text="Alto">
      <formula>NOT(ISERROR(SEARCH("Alto",J40)))</formula>
    </cfRule>
  </conditionalFormatting>
  <conditionalFormatting sqref="J40">
    <cfRule type="containsText" dxfId="10" priority="13" operator="containsText" text="Muito Alto">
      <formula>NOT(ISERROR(SEARCH("Muito Alto",J40)))</formula>
    </cfRule>
  </conditionalFormatting>
  <conditionalFormatting sqref="J43">
    <cfRule type="containsText" dxfId="9" priority="6" operator="containsText" text="Muito Baixo">
      <formula>NOT(ISERROR(SEARCH("Muito Baixo",J43)))</formula>
    </cfRule>
    <cfRule type="containsText" dxfId="8" priority="7" operator="containsText" text="Baixo">
      <formula>NOT(ISERROR(SEARCH("Baixo",J43)))</formula>
    </cfRule>
    <cfRule type="containsText" dxfId="7" priority="10" operator="containsText" text="Médio">
      <formula>NOT(ISERROR(SEARCH("Médio",J43)))</formula>
    </cfRule>
  </conditionalFormatting>
  <conditionalFormatting sqref="J43">
    <cfRule type="containsText" dxfId="6" priority="9" operator="containsText" text="Alto">
      <formula>NOT(ISERROR(SEARCH("Alto",J43)))</formula>
    </cfRule>
  </conditionalFormatting>
  <conditionalFormatting sqref="J43">
    <cfRule type="containsText" dxfId="5" priority="8" operator="containsText" text="Muito Alto">
      <formula>NOT(ISERROR(SEARCH("Muito Alto",J43)))</formula>
    </cfRule>
  </conditionalFormatting>
  <conditionalFormatting sqref="J23">
    <cfRule type="containsText" dxfId="4" priority="1" operator="containsText" text="Muito Baixo">
      <formula>NOT(ISERROR(SEARCH("Muito Baixo",J23)))</formula>
    </cfRule>
    <cfRule type="containsText" dxfId="3" priority="2" operator="containsText" text="Baixo">
      <formula>NOT(ISERROR(SEARCH("Baixo",J23)))</formula>
    </cfRule>
    <cfRule type="containsText" dxfId="2" priority="5" operator="containsText" text="Médio">
      <formula>NOT(ISERROR(SEARCH("Médio",J23)))</formula>
    </cfRule>
  </conditionalFormatting>
  <conditionalFormatting sqref="J23">
    <cfRule type="containsText" dxfId="1" priority="4" operator="containsText" text="Alto">
      <formula>NOT(ISERROR(SEARCH("Alto",J23)))</formula>
    </cfRule>
  </conditionalFormatting>
  <conditionalFormatting sqref="J23">
    <cfRule type="containsText" dxfId="0" priority="3" operator="containsText" text="Muito Alto">
      <formula>NOT(ISERROR(SEARCH("Muito Alto",J23)))</formula>
    </cfRule>
  </conditionalFormatting>
  <pageMargins left="0.51181102362204722" right="0.51181102362204722" top="0.85166666666666668" bottom="0.55118110236220474" header="0.31496062992125984" footer="0.31496062992125984"/>
  <pageSetup paperSize="9" scale="35" fitToHeight="0" orientation="landscape" r:id="rId1"/>
  <headerFooter>
    <oddFooter>&amp;L&amp;P/&amp;N   -   &amp;A</oddFooter>
  </headerFooter>
  <rowBreaks count="2" manualBreakCount="2">
    <brk id="21" min="1" max="12" man="1"/>
    <brk id="39" min="1"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Aux.!$K$5:$K$9</xm:f>
          </x14:formula1>
          <xm:sqref>H8 H48 H10:H11 H13 H16 H18 H20:H21 H5:H6 H33 H35 H28 H30:H31 H37:H38 H40 H57 H25 H51 H55 H43 H23 H46</xm:sqref>
        </x14:dataValidation>
        <x14:dataValidation type="list" allowBlank="1" showInputMessage="1" showErrorMessage="1">
          <x14:formula1>
            <xm:f>Aux.!$J$5:$J$9</xm:f>
          </x14:formula1>
          <xm:sqref>G8 G48 G10:G11 G13 G16 G18 G20:G21 G5:G6 G33 G35 G28 G30:G31 G37:G38 G40 G57 G25 G51 G55 G43 G23 G46</xm:sqref>
        </x14:dataValidation>
        <x14:dataValidation type="list" allowBlank="1" showInputMessage="1" showErrorMessage="1">
          <x14:formula1>
            <xm:f>Aux.!$J$13:$J$19</xm:f>
          </x14:formula1>
          <xm:sqref>F43 F20:F21 M8 F8 F48 F10:F11 M10:M11 F13 M13 F16 M16 F18 M18 M20:M21 M43 M5:M6 F33 M35 M33 F35 F25 F28 M30:M31 F30 F37:F38 M37:M38 F40 M40 M57 F5 F51 M51 F55 M55 F57 F46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20"/>
  <sheetViews>
    <sheetView showGridLines="0" workbookViewId="0">
      <selection activeCell="F22" sqref="F22"/>
    </sheetView>
  </sheetViews>
  <sheetFormatPr defaultRowHeight="15" x14ac:dyDescent="0.25"/>
  <cols>
    <col min="1" max="1" width="9.140625" style="1"/>
    <col min="2" max="2" width="3.7109375" style="1" bestFit="1" customWidth="1"/>
    <col min="3" max="3" width="16" style="1" customWidth="1"/>
    <col min="4" max="4" width="14.42578125" style="1" customWidth="1"/>
    <col min="5" max="8" width="14.140625" style="1" customWidth="1"/>
    <col min="9" max="9" width="9.140625" style="1"/>
    <col min="10" max="12" width="17.28515625" style="1" customWidth="1"/>
    <col min="13" max="13" width="9.140625" style="1"/>
    <col min="14" max="16" width="17.28515625" style="1" customWidth="1"/>
    <col min="17" max="16384" width="9.140625" style="1"/>
  </cols>
  <sheetData>
    <row r="4" spans="2:16" ht="20.25" customHeight="1" x14ac:dyDescent="0.25">
      <c r="B4" s="80" t="s">
        <v>2</v>
      </c>
      <c r="C4" s="80"/>
      <c r="D4" s="79" t="s">
        <v>1</v>
      </c>
      <c r="E4" s="79"/>
      <c r="F4" s="79"/>
      <c r="G4" s="79"/>
      <c r="H4" s="79"/>
      <c r="J4" s="13" t="s">
        <v>32</v>
      </c>
      <c r="K4" s="13" t="s">
        <v>33</v>
      </c>
      <c r="L4" s="13" t="s">
        <v>34</v>
      </c>
      <c r="N4" s="13" t="s">
        <v>32</v>
      </c>
      <c r="O4" s="13" t="s">
        <v>33</v>
      </c>
      <c r="P4" s="13" t="s">
        <v>34</v>
      </c>
    </row>
    <row r="5" spans="2:16" ht="43.5" customHeight="1" x14ac:dyDescent="0.25">
      <c r="B5" s="80"/>
      <c r="C5" s="80"/>
      <c r="D5" s="2" t="s">
        <v>9</v>
      </c>
      <c r="E5" s="2" t="s">
        <v>10</v>
      </c>
      <c r="F5" s="2" t="s">
        <v>11</v>
      </c>
      <c r="G5" s="2" t="s">
        <v>12</v>
      </c>
      <c r="H5" s="2" t="s">
        <v>13</v>
      </c>
      <c r="J5" s="8" t="s">
        <v>4</v>
      </c>
      <c r="K5" s="8" t="s">
        <v>9</v>
      </c>
      <c r="L5" s="14" t="s">
        <v>31</v>
      </c>
      <c r="N5" s="8" t="s">
        <v>40</v>
      </c>
      <c r="O5" s="8" t="s">
        <v>35</v>
      </c>
      <c r="P5" s="14" t="s">
        <v>31</v>
      </c>
    </row>
    <row r="6" spans="2:16" ht="43.5" customHeight="1" x14ac:dyDescent="0.25">
      <c r="B6" s="81" t="s">
        <v>3</v>
      </c>
      <c r="C6" s="4" t="s">
        <v>8</v>
      </c>
      <c r="D6" s="9">
        <v>5</v>
      </c>
      <c r="E6" s="10">
        <v>10</v>
      </c>
      <c r="F6" s="11">
        <v>15</v>
      </c>
      <c r="G6" s="3">
        <v>20</v>
      </c>
      <c r="H6" s="3">
        <v>25</v>
      </c>
      <c r="J6" s="8" t="s">
        <v>5</v>
      </c>
      <c r="K6" s="8" t="s">
        <v>10</v>
      </c>
      <c r="L6" s="15" t="s">
        <v>30</v>
      </c>
      <c r="N6" s="8" t="s">
        <v>41</v>
      </c>
      <c r="O6" s="8" t="s">
        <v>36</v>
      </c>
      <c r="P6" s="15" t="s">
        <v>30</v>
      </c>
    </row>
    <row r="7" spans="2:16" ht="43.5" customHeight="1" x14ac:dyDescent="0.25">
      <c r="B7" s="81"/>
      <c r="C7" s="4" t="s">
        <v>7</v>
      </c>
      <c r="D7" s="12">
        <v>4</v>
      </c>
      <c r="E7" s="9">
        <v>8</v>
      </c>
      <c r="F7" s="10">
        <v>12</v>
      </c>
      <c r="G7" s="11">
        <v>16</v>
      </c>
      <c r="H7" s="3">
        <v>20</v>
      </c>
      <c r="J7" s="8" t="s">
        <v>6</v>
      </c>
      <c r="K7" s="8" t="s">
        <v>11</v>
      </c>
      <c r="L7" s="16" t="s">
        <v>29</v>
      </c>
      <c r="N7" s="8" t="s">
        <v>42</v>
      </c>
      <c r="O7" s="8" t="s">
        <v>37</v>
      </c>
      <c r="P7" s="16" t="s">
        <v>29</v>
      </c>
    </row>
    <row r="8" spans="2:16" ht="43.5" customHeight="1" x14ac:dyDescent="0.25">
      <c r="B8" s="81"/>
      <c r="C8" s="4" t="s">
        <v>6</v>
      </c>
      <c r="D8" s="12">
        <v>3</v>
      </c>
      <c r="E8" s="9">
        <v>6</v>
      </c>
      <c r="F8" s="10">
        <v>9</v>
      </c>
      <c r="G8" s="10">
        <v>12</v>
      </c>
      <c r="H8" s="11">
        <v>15</v>
      </c>
      <c r="J8" s="8" t="s">
        <v>7</v>
      </c>
      <c r="K8" s="8" t="s">
        <v>12</v>
      </c>
      <c r="L8" s="17" t="s">
        <v>28</v>
      </c>
      <c r="N8" s="8" t="s">
        <v>43</v>
      </c>
      <c r="O8" s="8" t="s">
        <v>38</v>
      </c>
      <c r="P8" s="17" t="s">
        <v>28</v>
      </c>
    </row>
    <row r="9" spans="2:16" ht="43.5" customHeight="1" x14ac:dyDescent="0.25">
      <c r="B9" s="81"/>
      <c r="C9" s="4" t="s">
        <v>5</v>
      </c>
      <c r="D9" s="12">
        <v>2</v>
      </c>
      <c r="E9" s="12">
        <v>4</v>
      </c>
      <c r="F9" s="9">
        <v>6</v>
      </c>
      <c r="G9" s="9">
        <v>8</v>
      </c>
      <c r="H9" s="10">
        <v>10</v>
      </c>
      <c r="J9" s="8" t="s">
        <v>8</v>
      </c>
      <c r="K9" s="8" t="s">
        <v>13</v>
      </c>
      <c r="L9" s="18" t="s">
        <v>27</v>
      </c>
      <c r="N9" s="8" t="s">
        <v>44</v>
      </c>
      <c r="O9" s="8" t="s">
        <v>39</v>
      </c>
      <c r="P9" s="18" t="s">
        <v>27</v>
      </c>
    </row>
    <row r="10" spans="2:16" ht="43.5" customHeight="1" x14ac:dyDescent="0.25">
      <c r="B10" s="81"/>
      <c r="C10" s="4" t="s">
        <v>4</v>
      </c>
      <c r="D10" s="12">
        <v>1</v>
      </c>
      <c r="E10" s="12">
        <v>2</v>
      </c>
      <c r="F10" s="12">
        <v>3</v>
      </c>
      <c r="G10" s="12">
        <v>4</v>
      </c>
      <c r="H10" s="9">
        <v>5</v>
      </c>
    </row>
    <row r="11" spans="2:16" ht="21" customHeight="1" x14ac:dyDescent="0.25">
      <c r="J11" s="21" t="s">
        <v>18</v>
      </c>
      <c r="N11" s="7"/>
    </row>
    <row r="12" spans="2:16" ht="21" customHeight="1" x14ac:dyDescent="0.25">
      <c r="J12" s="22" t="s">
        <v>19</v>
      </c>
      <c r="N12" s="7"/>
    </row>
    <row r="13" spans="2:16" ht="18" customHeight="1" x14ac:dyDescent="0.25">
      <c r="J13" s="23" t="s">
        <v>46</v>
      </c>
    </row>
    <row r="14" spans="2:16" ht="18" customHeight="1" x14ac:dyDescent="0.25">
      <c r="J14" s="23" t="s">
        <v>47</v>
      </c>
    </row>
    <row r="15" spans="2:16" ht="18" customHeight="1" x14ac:dyDescent="0.25">
      <c r="J15" s="23" t="s">
        <v>45</v>
      </c>
    </row>
    <row r="16" spans="2:16" ht="45" x14ac:dyDescent="0.25">
      <c r="J16" s="24" t="s">
        <v>51</v>
      </c>
    </row>
    <row r="17" spans="10:10" ht="45" x14ac:dyDescent="0.25">
      <c r="J17" s="24" t="s">
        <v>48</v>
      </c>
    </row>
    <row r="18" spans="10:10" ht="45" x14ac:dyDescent="0.25">
      <c r="J18" s="24" t="s">
        <v>49</v>
      </c>
    </row>
    <row r="19" spans="10:10" ht="60" x14ac:dyDescent="0.25">
      <c r="J19" s="24" t="s">
        <v>50</v>
      </c>
    </row>
    <row r="20" spans="10:10" x14ac:dyDescent="0.25">
      <c r="J20" s="25" t="s">
        <v>52</v>
      </c>
    </row>
  </sheetData>
  <mergeCells count="3">
    <mergeCell ref="D4:H4"/>
    <mergeCell ref="B4:C5"/>
    <mergeCell ref="B6:B1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ANEXO 01 - PGR</vt:lpstr>
      <vt:lpstr>Aux.</vt:lpstr>
      <vt:lpstr>'ANEXO 01 - PGR'!Area_de_impressao</vt:lpstr>
      <vt:lpstr>'ANEXO 01 - PGR'!Titulos_de_impressao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Luis Fernando de Sousa  Araujo</cp:lastModifiedBy>
  <cp:lastPrinted>2023-04-28T12:35:28Z</cp:lastPrinted>
  <dcterms:created xsi:type="dcterms:W3CDTF">2019-11-05T11:52:43Z</dcterms:created>
  <dcterms:modified xsi:type="dcterms:W3CDTF">2023-05-24T14:41:07Z</dcterms:modified>
</cp:coreProperties>
</file>